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achand2\Downloads\"/>
    </mc:Choice>
  </mc:AlternateContent>
  <xr:revisionPtr revIDLastSave="0" documentId="13_ncr:1_{606599B2-FCA9-4437-A285-80F14E9EAA9B}" xr6:coauthVersionLast="47" xr6:coauthVersionMax="47" xr10:uidLastSave="{00000000-0000-0000-0000-000000000000}"/>
  <workbookProtection lockStructure="1"/>
  <bookViews>
    <workbookView xWindow="-120" yWindow="-120" windowWidth="29040" windowHeight="15840" activeTab="2" xr2:uid="{A8D8B1AB-401E-41F0-B44D-883AA9D15890}"/>
  </bookViews>
  <sheets>
    <sheet name="Title Page" sheetId="6" r:id="rId1"/>
    <sheet name="Example" sheetId="4" r:id="rId2"/>
    <sheet name="Blank"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7" l="1"/>
  <c r="K46" i="7" s="1"/>
  <c r="F46" i="7"/>
  <c r="G46" i="7" s="1"/>
  <c r="J45" i="7"/>
  <c r="K45" i="7" s="1"/>
  <c r="F45" i="7"/>
  <c r="G45" i="7" s="1"/>
  <c r="J44" i="7"/>
  <c r="K44" i="7" s="1"/>
  <c r="F44" i="7"/>
  <c r="G44" i="7" s="1"/>
  <c r="J41" i="7"/>
  <c r="K41" i="7" s="1"/>
  <c r="F41" i="7"/>
  <c r="G41" i="7" s="1"/>
  <c r="J40" i="7"/>
  <c r="K40" i="7" s="1"/>
  <c r="F40" i="7"/>
  <c r="G40" i="7" s="1"/>
  <c r="J39" i="7"/>
  <c r="K39" i="7" s="1"/>
  <c r="F39" i="7"/>
  <c r="G39" i="7" s="1"/>
  <c r="J38" i="7"/>
  <c r="K38" i="7" s="1"/>
  <c r="F38" i="7"/>
  <c r="G38" i="7" s="1"/>
  <c r="D36" i="7"/>
  <c r="D42" i="7" s="1"/>
  <c r="D47" i="7" s="1"/>
  <c r="K35" i="7"/>
  <c r="J35" i="7"/>
  <c r="F35" i="7"/>
  <c r="G35" i="7" s="1"/>
  <c r="J34" i="7"/>
  <c r="K34" i="7" s="1"/>
  <c r="F34" i="7"/>
  <c r="G34" i="7" s="1"/>
  <c r="J33" i="7"/>
  <c r="K33" i="7" s="1"/>
  <c r="F33" i="7"/>
  <c r="G33" i="7" s="1"/>
  <c r="J32" i="7"/>
  <c r="K32" i="7" s="1"/>
  <c r="F32" i="7"/>
  <c r="G32" i="7" s="1"/>
  <c r="J31" i="7"/>
  <c r="K31" i="7" s="1"/>
  <c r="F31" i="7"/>
  <c r="G31" i="7" s="1"/>
  <c r="J30" i="7"/>
  <c r="K30" i="7" s="1"/>
  <c r="F30" i="7"/>
  <c r="G30" i="7" s="1"/>
  <c r="J29" i="7"/>
  <c r="K29" i="7" s="1"/>
  <c r="F29" i="7"/>
  <c r="G29" i="7" s="1"/>
  <c r="J28" i="7"/>
  <c r="K28" i="7" s="1"/>
  <c r="F28" i="7"/>
  <c r="G28" i="7" s="1"/>
  <c r="J27" i="7"/>
  <c r="K27" i="7" s="1"/>
  <c r="F27" i="7"/>
  <c r="G27" i="7" s="1"/>
  <c r="J26" i="7"/>
  <c r="K26" i="7" s="1"/>
  <c r="F26" i="7"/>
  <c r="G26" i="7" s="1"/>
  <c r="J25" i="7"/>
  <c r="K25" i="7" s="1"/>
  <c r="F25" i="7"/>
  <c r="G25" i="7" s="1"/>
  <c r="J24" i="7"/>
  <c r="K24" i="7" s="1"/>
  <c r="F24" i="7"/>
  <c r="G24" i="7" s="1"/>
  <c r="J23" i="7"/>
  <c r="K23" i="7" s="1"/>
  <c r="F23" i="7"/>
  <c r="G23" i="7" s="1"/>
  <c r="J22" i="7"/>
  <c r="K22" i="7" s="1"/>
  <c r="F22" i="7"/>
  <c r="G22" i="7" s="1"/>
  <c r="J21" i="7"/>
  <c r="K21" i="7" s="1"/>
  <c r="F21" i="7"/>
  <c r="G21" i="7" s="1"/>
  <c r="J20" i="7"/>
  <c r="K20" i="7" s="1"/>
  <c r="F20" i="7"/>
  <c r="G20" i="7" s="1"/>
  <c r="K19" i="7"/>
  <c r="J19" i="7"/>
  <c r="F19" i="7"/>
  <c r="G19" i="7" s="1"/>
  <c r="J18" i="7"/>
  <c r="K18" i="7" s="1"/>
  <c r="F18" i="7"/>
  <c r="G18" i="7" s="1"/>
  <c r="J17" i="7"/>
  <c r="K17" i="7" s="1"/>
  <c r="F17" i="7"/>
  <c r="G17" i="7" s="1"/>
  <c r="J16" i="7"/>
  <c r="K16" i="7" s="1"/>
  <c r="F16" i="7"/>
  <c r="G16" i="7" s="1"/>
  <c r="J15" i="7"/>
  <c r="K15" i="7" s="1"/>
  <c r="F15" i="7"/>
  <c r="G15" i="7" s="1"/>
  <c r="J14" i="7"/>
  <c r="K14" i="7" s="1"/>
  <c r="F14" i="7"/>
  <c r="G14" i="7" s="1"/>
  <c r="J13" i="7"/>
  <c r="K13" i="7" s="1"/>
  <c r="F13" i="7"/>
  <c r="G13" i="7" s="1"/>
  <c r="J12" i="7"/>
  <c r="K12" i="7" s="1"/>
  <c r="F12" i="7"/>
  <c r="G12" i="7" s="1"/>
  <c r="J11" i="7"/>
  <c r="K11" i="7" s="1"/>
  <c r="F11" i="7"/>
  <c r="G11" i="7" s="1"/>
  <c r="J10" i="7"/>
  <c r="K10" i="7" s="1"/>
  <c r="F10" i="7"/>
  <c r="G10" i="7" s="1"/>
  <c r="J9" i="7"/>
  <c r="K9" i="7" s="1"/>
  <c r="F9" i="7"/>
  <c r="G9" i="7" s="1"/>
  <c r="J8" i="7"/>
  <c r="K8" i="7" s="1"/>
  <c r="F8" i="7"/>
  <c r="G8" i="7" s="1"/>
  <c r="J7" i="7"/>
  <c r="K7" i="7" s="1"/>
  <c r="F7" i="7"/>
  <c r="G7" i="7" s="1"/>
  <c r="J6" i="7"/>
  <c r="K6" i="7" s="1"/>
  <c r="F6" i="7"/>
  <c r="G6" i="7" s="1"/>
  <c r="K47" i="4"/>
  <c r="J47" i="4"/>
  <c r="G47" i="4"/>
  <c r="K42" i="4"/>
  <c r="G42" i="4"/>
  <c r="K41" i="4"/>
  <c r="K40" i="4"/>
  <c r="K39" i="4"/>
  <c r="K38" i="4"/>
  <c r="J42" i="4"/>
  <c r="K46" i="4"/>
  <c r="K45" i="4"/>
  <c r="K44"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G7" i="4"/>
  <c r="G8" i="4"/>
  <c r="G9" i="4"/>
  <c r="G10" i="4"/>
  <c r="G12" i="4"/>
  <c r="G13" i="4"/>
  <c r="G14" i="4"/>
  <c r="G15" i="4"/>
  <c r="G16" i="4"/>
  <c r="G17" i="4"/>
  <c r="G18" i="4"/>
  <c r="G19" i="4"/>
  <c r="G20" i="4"/>
  <c r="G21" i="4"/>
  <c r="G22" i="4"/>
  <c r="G23" i="4"/>
  <c r="G25" i="4"/>
  <c r="G26" i="4"/>
  <c r="G27" i="4"/>
  <c r="G28" i="4"/>
  <c r="G29" i="4"/>
  <c r="G30" i="4"/>
  <c r="G31" i="4"/>
  <c r="G32" i="4"/>
  <c r="G33" i="4"/>
  <c r="G34" i="4"/>
  <c r="G35" i="4"/>
  <c r="G38" i="4"/>
  <c r="G39" i="4"/>
  <c r="G40" i="4"/>
  <c r="G41" i="4"/>
  <c r="G44" i="4"/>
  <c r="G45" i="4"/>
  <c r="G46" i="4"/>
  <c r="G6" i="4"/>
  <c r="F46" i="4"/>
  <c r="F45" i="4"/>
  <c r="F44" i="4"/>
  <c r="F41" i="4"/>
  <c r="F40" i="4"/>
  <c r="F39" i="4"/>
  <c r="F38" i="4"/>
  <c r="F7" i="4"/>
  <c r="F8" i="4"/>
  <c r="F9" i="4"/>
  <c r="F10" i="4"/>
  <c r="F11" i="4"/>
  <c r="G11" i="4" s="1"/>
  <c r="F12" i="4"/>
  <c r="F13" i="4"/>
  <c r="F14" i="4"/>
  <c r="F15" i="4"/>
  <c r="F16" i="4"/>
  <c r="F17" i="4"/>
  <c r="F18" i="4"/>
  <c r="F19" i="4"/>
  <c r="F20" i="4"/>
  <c r="F21" i="4"/>
  <c r="F22" i="4"/>
  <c r="F23" i="4"/>
  <c r="F24" i="4"/>
  <c r="G24" i="4" s="1"/>
  <c r="F25" i="4"/>
  <c r="F26" i="4"/>
  <c r="F27" i="4"/>
  <c r="F28" i="4"/>
  <c r="F29" i="4"/>
  <c r="F30" i="4"/>
  <c r="F31" i="4"/>
  <c r="F32" i="4"/>
  <c r="F33" i="4"/>
  <c r="F34" i="4"/>
  <c r="F35" i="4"/>
  <c r="F6" i="4"/>
  <c r="D36" i="4"/>
  <c r="D42" i="4" s="1"/>
  <c r="D47" i="4" s="1"/>
  <c r="J46" i="4"/>
  <c r="J44" i="4"/>
  <c r="J41" i="4"/>
  <c r="J39" i="4"/>
  <c r="J38" i="4"/>
  <c r="J35" i="4"/>
  <c r="J33" i="4"/>
  <c r="J32" i="4"/>
  <c r="J30" i="4"/>
  <c r="J29" i="4"/>
  <c r="J28" i="4"/>
  <c r="J27" i="4"/>
  <c r="J25" i="4"/>
  <c r="J24" i="4"/>
  <c r="J23" i="4"/>
  <c r="J22" i="4"/>
  <c r="J21" i="4"/>
  <c r="J20" i="4"/>
  <c r="J19" i="4"/>
  <c r="J17" i="4"/>
  <c r="J16" i="4"/>
  <c r="J14" i="4"/>
  <c r="J13" i="4"/>
  <c r="J12" i="4"/>
  <c r="J11" i="4"/>
  <c r="J9" i="4"/>
  <c r="J8" i="4"/>
  <c r="J7" i="4"/>
  <c r="J6" i="4"/>
  <c r="J36" i="7" l="1"/>
  <c r="J42" i="7" s="1"/>
  <c r="J47" i="7" s="1"/>
  <c r="K36" i="7"/>
  <c r="K42" i="7" s="1"/>
  <c r="K47" i="7" s="1"/>
  <c r="F36" i="7"/>
  <c r="K36" i="4"/>
  <c r="J18" i="4"/>
  <c r="J34" i="4"/>
  <c r="J45" i="4"/>
  <c r="J10" i="4"/>
  <c r="J26" i="4"/>
  <c r="J40" i="4"/>
  <c r="J31" i="4"/>
  <c r="J15" i="4"/>
  <c r="F42" i="7" l="1"/>
  <c r="F47" i="7" s="1"/>
  <c r="G36" i="7"/>
  <c r="G42" i="7" s="1"/>
  <c r="G47" i="7" s="1"/>
  <c r="F36" i="4"/>
  <c r="J36" i="4"/>
  <c r="F42" i="4" l="1"/>
  <c r="G36" i="4"/>
  <c r="F4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I2" authorId="0" shapeId="0" xr:uid="{90A03586-6940-45EE-98E0-2262499868E5}">
      <text>
        <r>
          <rPr>
            <b/>
            <sz val="9"/>
            <color indexed="81"/>
            <rFont val="Tahoma"/>
            <family val="2"/>
          </rPr>
          <t>Kevin J Bernhardt:</t>
        </r>
        <r>
          <rPr>
            <sz val="9"/>
            <color indexed="81"/>
            <rFont val="Tahoma"/>
            <family val="2"/>
          </rPr>
          <t xml:space="preserve">
This is just for convenience and does not impact any calculations.</t>
        </r>
      </text>
    </comment>
    <comment ref="I3" authorId="0" shapeId="0" xr:uid="{5A4400A6-42E4-4CE4-9521-81560851E300}">
      <text>
        <r>
          <rPr>
            <b/>
            <sz val="9"/>
            <color indexed="81"/>
            <rFont val="Tahoma"/>
            <family val="2"/>
          </rPr>
          <t>Kevin J Bernhardt:</t>
        </r>
        <r>
          <rPr>
            <sz val="9"/>
            <color indexed="81"/>
            <rFont val="Tahoma"/>
            <family val="2"/>
          </rPr>
          <t xml:space="preserve">
This value is required and will be used as the denominator to calculate per unit costs of produciton.</t>
        </r>
      </text>
    </comment>
    <comment ref="K3" authorId="0" shapeId="0" xr:uid="{DDEDB929-8DA4-45DE-ADC1-F784361E42D5}">
      <text>
        <r>
          <rPr>
            <b/>
            <sz val="9"/>
            <color indexed="81"/>
            <rFont val="Tahoma"/>
            <family val="2"/>
          </rPr>
          <t>Kevin J Bernhardt:</t>
        </r>
        <r>
          <rPr>
            <sz val="9"/>
            <color indexed="81"/>
            <rFont val="Tahoma"/>
            <family val="2"/>
          </rPr>
          <t xml:space="preserve">
Enter a number and do not use any commas, dollars signs, or other symbols.  This number will be used as the denominator in calculating costs of production per unit.</t>
        </r>
      </text>
    </comment>
    <comment ref="E4" authorId="0" shapeId="0" xr:uid="{1C6A46BE-B8EB-4B1D-863C-CAE105BFE43E}">
      <text>
        <r>
          <rPr>
            <b/>
            <sz val="9"/>
            <color indexed="81"/>
            <rFont val="Tahoma"/>
            <family val="2"/>
          </rPr>
          <t>Kevin J Bernhardt:</t>
        </r>
        <r>
          <rPr>
            <sz val="9"/>
            <color indexed="81"/>
            <rFont val="Tahoma"/>
            <family val="2"/>
          </rPr>
          <t xml:space="preserve">
The percentage below this cell is a benchmark that is based on the percent of total revenues that come from the primary product being analyzed.</t>
        </r>
      </text>
    </comment>
    <comment ref="E5" authorId="0" shapeId="0" xr:uid="{E478ED7B-8A30-4BB1-B031-B2386F380F0E}">
      <text>
        <r>
          <rPr>
            <b/>
            <sz val="9"/>
            <color indexed="81"/>
            <rFont val="Tahoma"/>
            <family val="2"/>
          </rPr>
          <t>Kevin J Bernhardt:</t>
        </r>
        <r>
          <rPr>
            <sz val="9"/>
            <color indexed="81"/>
            <rFont val="Tahoma"/>
            <family val="2"/>
          </rPr>
          <t xml:space="preserve">
Enter a number that represents the percent of total revenue attributable to the primary product.  This can be used as a benchmark to answer the percent attributable to the primary product for each expense item.</t>
        </r>
      </text>
    </comment>
    <comment ref="G5" authorId="0" shapeId="0" xr:uid="{C8E6F981-36C3-4558-83A4-8748518C4463}">
      <text>
        <r>
          <rPr>
            <b/>
            <sz val="9"/>
            <color indexed="81"/>
            <rFont val="Tahoma"/>
            <family val="2"/>
          </rPr>
          <t>Kevin J Bernhardt:</t>
        </r>
        <r>
          <rPr>
            <sz val="9"/>
            <color indexed="81"/>
            <rFont val="Tahoma"/>
            <family val="2"/>
          </rPr>
          <t xml:space="preserve">
Enter the units of the primary product that are sold.  Only enter numbers, do not enter commas, dollar signs or other symbols.  This number will be the denominator in the calcuation of per unit costs.</t>
        </r>
      </text>
    </comment>
    <comment ref="C33" authorId="0" shapeId="0" xr:uid="{0B8857E5-37D7-41A6-B788-3F7AC50E7EB0}">
      <text>
        <r>
          <rPr>
            <b/>
            <sz val="9"/>
            <color indexed="81"/>
            <rFont val="Tahoma"/>
            <family val="2"/>
          </rPr>
          <t>Kevin J Bernhardt:</t>
        </r>
        <r>
          <rPr>
            <sz val="9"/>
            <color indexed="81"/>
            <rFont val="Tahoma"/>
            <family val="2"/>
          </rPr>
          <t xml:space="preserve">
Use Tax Depreciation for Cash Income Statement and Economic Depreciation for Accrual Income Statement. </t>
        </r>
      </text>
    </comment>
    <comment ref="D33" authorId="0" shapeId="0" xr:uid="{725AFBCF-339B-46D2-96BF-1627FE1B5E0A}">
      <text>
        <r>
          <rPr>
            <b/>
            <sz val="9"/>
            <color indexed="81"/>
            <rFont val="Tahoma"/>
            <family val="2"/>
          </rPr>
          <t>Kevin J Bernhardt:</t>
        </r>
        <r>
          <rPr>
            <sz val="9"/>
            <color indexed="81"/>
            <rFont val="Tahoma"/>
            <family val="2"/>
          </rPr>
          <t xml:space="preserve">
The best estimate for economic depreciation is the total from a full depreciation schedule of all assets.  If that is not available then IS Schedule 3 provides an estimates based on asset replacement.  </t>
        </r>
      </text>
    </comment>
    <comment ref="C36" authorId="0" shapeId="0" xr:uid="{112D98C7-82B1-4F4F-93C4-82E46F26B30F}">
      <text>
        <r>
          <rPr>
            <b/>
            <sz val="9"/>
            <color indexed="81"/>
            <rFont val="Tahoma"/>
            <family val="2"/>
          </rPr>
          <t>Kevin J Bernhardt:</t>
        </r>
        <r>
          <rPr>
            <sz val="9"/>
            <color indexed="81"/>
            <rFont val="Tahoma"/>
            <family val="2"/>
          </rPr>
          <t xml:space="preserve">
Includes depreciation, does not include interest.</t>
        </r>
      </text>
    </comment>
    <comment ref="C39" authorId="0" shapeId="0" xr:uid="{D6792004-F848-4538-9B72-2625EDD15783}">
      <text>
        <r>
          <rPr>
            <b/>
            <sz val="9"/>
            <color indexed="81"/>
            <rFont val="Tahoma"/>
            <family val="2"/>
          </rPr>
          <t>Kevin J Bernhardt:</t>
        </r>
        <r>
          <rPr>
            <sz val="9"/>
            <color indexed="81"/>
            <rFont val="Tahoma"/>
            <family val="2"/>
          </rPr>
          <t xml:space="preserve">
This value should include any interest on carryover operating debt (aka: Loss Carryover).  Loss Carryover is operating debt that was unpaid and restructured into a term loan.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I2" authorId="0" shapeId="0" xr:uid="{CC89F8C8-0DE3-4662-A404-427E92E56EDC}">
      <text>
        <r>
          <rPr>
            <b/>
            <sz val="9"/>
            <color indexed="81"/>
            <rFont val="Tahoma"/>
            <family val="2"/>
          </rPr>
          <t>Kevin J Bernhardt:</t>
        </r>
        <r>
          <rPr>
            <sz val="9"/>
            <color indexed="81"/>
            <rFont val="Tahoma"/>
            <family val="2"/>
          </rPr>
          <t xml:space="preserve">
This is just for convenience and does not impact any calculations.</t>
        </r>
      </text>
    </comment>
    <comment ref="I3" authorId="0" shapeId="0" xr:uid="{6FF05128-3FCB-4C09-91C8-C94A59C0B424}">
      <text>
        <r>
          <rPr>
            <b/>
            <sz val="9"/>
            <color indexed="81"/>
            <rFont val="Tahoma"/>
            <family val="2"/>
          </rPr>
          <t>Kevin J Bernhardt:</t>
        </r>
        <r>
          <rPr>
            <sz val="9"/>
            <color indexed="81"/>
            <rFont val="Tahoma"/>
            <family val="2"/>
          </rPr>
          <t xml:space="preserve">
This value is required and will be used as the denominator to calculate per unit costs of produciton.</t>
        </r>
      </text>
    </comment>
    <comment ref="K3" authorId="0" shapeId="0" xr:uid="{F4BAC0AA-EE3D-4DDE-8743-BCC7FE61F33A}">
      <text>
        <r>
          <rPr>
            <b/>
            <sz val="9"/>
            <color indexed="81"/>
            <rFont val="Tahoma"/>
            <family val="2"/>
          </rPr>
          <t>Kevin J Bernhardt:</t>
        </r>
        <r>
          <rPr>
            <sz val="9"/>
            <color indexed="81"/>
            <rFont val="Tahoma"/>
            <family val="2"/>
          </rPr>
          <t xml:space="preserve">
Enter a number and do not use any commas, dollars signs, or other symbols.  This number will be used as the denominator in calculating costs of production per unit.</t>
        </r>
      </text>
    </comment>
    <comment ref="E4" authorId="0" shapeId="0" xr:uid="{3EAC243E-D0A0-4CF6-B6AF-990A6A98C58B}">
      <text>
        <r>
          <rPr>
            <b/>
            <sz val="9"/>
            <color indexed="81"/>
            <rFont val="Tahoma"/>
            <family val="2"/>
          </rPr>
          <t>Kevin J Bernhardt:</t>
        </r>
        <r>
          <rPr>
            <sz val="9"/>
            <color indexed="81"/>
            <rFont val="Tahoma"/>
            <family val="2"/>
          </rPr>
          <t xml:space="preserve">
The percentage below this cell is a benchmark that is based on the percent of total revenues that come from the primary product being analyzed.</t>
        </r>
      </text>
    </comment>
    <comment ref="E5" authorId="0" shapeId="0" xr:uid="{841584A0-64C2-46A2-B994-56D78014575D}">
      <text>
        <r>
          <rPr>
            <b/>
            <sz val="9"/>
            <color indexed="81"/>
            <rFont val="Tahoma"/>
            <family val="2"/>
          </rPr>
          <t>Kevin J Bernhardt:</t>
        </r>
        <r>
          <rPr>
            <sz val="9"/>
            <color indexed="81"/>
            <rFont val="Tahoma"/>
            <family val="2"/>
          </rPr>
          <t xml:space="preserve">
Enter a number that represents the percent of total revenue attributable to the primary product.  This can be used as a benchmark to answer the percent attributable to the primary product for each expense item.</t>
        </r>
      </text>
    </comment>
    <comment ref="G5" authorId="0" shapeId="0" xr:uid="{1473B1E1-13E5-4919-8BD5-B266E4F2838A}">
      <text>
        <r>
          <rPr>
            <b/>
            <sz val="9"/>
            <color indexed="81"/>
            <rFont val="Tahoma"/>
            <family val="2"/>
          </rPr>
          <t>Kevin J Bernhardt:</t>
        </r>
        <r>
          <rPr>
            <sz val="9"/>
            <color indexed="81"/>
            <rFont val="Tahoma"/>
            <family val="2"/>
          </rPr>
          <t xml:space="preserve">
Enter the units of the primary product that are sold.  Only enter numbers, do not enter commas, dollar signs or other symbols.  This number will be the denominator in the calcuation of per unit costs.</t>
        </r>
      </text>
    </comment>
    <comment ref="C33" authorId="0" shapeId="0" xr:uid="{5CDCACA3-8AE7-4ED7-B574-3D9F758A535F}">
      <text>
        <r>
          <rPr>
            <b/>
            <sz val="9"/>
            <color indexed="81"/>
            <rFont val="Tahoma"/>
            <family val="2"/>
          </rPr>
          <t>Kevin J Bernhardt:</t>
        </r>
        <r>
          <rPr>
            <sz val="9"/>
            <color indexed="81"/>
            <rFont val="Tahoma"/>
            <family val="2"/>
          </rPr>
          <t xml:space="preserve">
Use Tax Depreciation for Cash Income Statement and Economic Depreciation for Accrual Income Statement. </t>
        </r>
      </text>
    </comment>
    <comment ref="D33" authorId="0" shapeId="0" xr:uid="{BF802A20-477B-4DB3-9458-51D73B415EB3}">
      <text>
        <r>
          <rPr>
            <b/>
            <sz val="9"/>
            <color indexed="81"/>
            <rFont val="Tahoma"/>
            <family val="2"/>
          </rPr>
          <t>Kevin J Bernhardt:</t>
        </r>
        <r>
          <rPr>
            <sz val="9"/>
            <color indexed="81"/>
            <rFont val="Tahoma"/>
            <family val="2"/>
          </rPr>
          <t xml:space="preserve">
The best estimate for economic depreciation is the total from a full depreciation schedule of all assets.  If that is not available then IS Schedule 3 provides an estimates based on asset replacement.  </t>
        </r>
      </text>
    </comment>
    <comment ref="C36" authorId="0" shapeId="0" xr:uid="{2494237A-BA58-47F1-A675-9518F5522083}">
      <text>
        <r>
          <rPr>
            <b/>
            <sz val="9"/>
            <color indexed="81"/>
            <rFont val="Tahoma"/>
            <family val="2"/>
          </rPr>
          <t>Kevin J Bernhardt:</t>
        </r>
        <r>
          <rPr>
            <sz val="9"/>
            <color indexed="81"/>
            <rFont val="Tahoma"/>
            <family val="2"/>
          </rPr>
          <t xml:space="preserve">
Includes depreciation, does not include interest.</t>
        </r>
      </text>
    </comment>
    <comment ref="C39" authorId="0" shapeId="0" xr:uid="{A9EB64B6-A533-4E1A-8401-53A7FEBE6082}">
      <text>
        <r>
          <rPr>
            <b/>
            <sz val="9"/>
            <color indexed="81"/>
            <rFont val="Tahoma"/>
            <family val="2"/>
          </rPr>
          <t>Kevin J Bernhardt:</t>
        </r>
        <r>
          <rPr>
            <sz val="9"/>
            <color indexed="81"/>
            <rFont val="Tahoma"/>
            <family val="2"/>
          </rPr>
          <t xml:space="preserve">
This value should include any interest on carryover operating debt (aka: Loss Carryover).  Loss Carryover is operating debt that was unpaid and restructured into a term loan.</t>
        </r>
      </text>
    </comment>
  </commentList>
</comments>
</file>

<file path=xl/sharedStrings.xml><?xml version="1.0" encoding="utf-8"?>
<sst xmlns="http://schemas.openxmlformats.org/spreadsheetml/2006/main" count="116" uniqueCount="56">
  <si>
    <t>Name of Cost Center --&gt;</t>
  </si>
  <si>
    <t>Percent of Expense Item</t>
  </si>
  <si>
    <t xml:space="preserve">Estimated Expense </t>
  </si>
  <si>
    <t>Percent of Expenses in Col. D</t>
  </si>
  <si>
    <t>Estimated Expense</t>
  </si>
  <si>
    <t>Estimated Expense per Unit</t>
  </si>
  <si>
    <r>
      <rPr>
        <b/>
        <sz val="11"/>
        <color theme="1"/>
        <rFont val="Calibri"/>
        <family val="2"/>
        <scheme val="minor"/>
      </rPr>
      <t>Operating Expenses</t>
    </r>
    <r>
      <rPr>
        <sz val="11"/>
        <color theme="1"/>
        <rFont val="Calibri"/>
        <family val="2"/>
        <scheme val="minor"/>
      </rPr>
      <t xml:space="preserve"> </t>
    </r>
  </si>
  <si>
    <t xml:space="preserve">Other: </t>
  </si>
  <si>
    <t>Non-Operating Farm Expenses</t>
  </si>
  <si>
    <t xml:space="preserve">Operating Interest  </t>
  </si>
  <si>
    <t xml:space="preserve">Term Interest  </t>
  </si>
  <si>
    <t>Accrual Adjustments for Accrued Interest</t>
  </si>
  <si>
    <t>Other Non-Operating Farm Expense</t>
  </si>
  <si>
    <t>Income Taxes</t>
  </si>
  <si>
    <t>Other Non-Farm Expenses</t>
  </si>
  <si>
    <t>Accrual Adjustments for Income Taxes</t>
  </si>
  <si>
    <t>Labor hired</t>
  </si>
  <si>
    <t>Car and truck expenses</t>
  </si>
  <si>
    <t>Chemicals</t>
  </si>
  <si>
    <t>Conservation expenses</t>
  </si>
  <si>
    <t>Custom hire (machine work)</t>
  </si>
  <si>
    <t>Purchased feed</t>
  </si>
  <si>
    <t>Fertilizers and lime</t>
  </si>
  <si>
    <t>Freight &amp; trucking</t>
  </si>
  <si>
    <t>Gasoline, fuel and oil</t>
  </si>
  <si>
    <t>Insurance (other than health)</t>
  </si>
  <si>
    <t>Rent/lease (vehicles, machinery, equipment)</t>
  </si>
  <si>
    <t>Rent/lease (land, animals, etc.)</t>
  </si>
  <si>
    <t>Repairs and maintenance</t>
  </si>
  <si>
    <t>Seeds and plants</t>
  </si>
  <si>
    <t>Storage and warehousing</t>
  </si>
  <si>
    <t>Supplies</t>
  </si>
  <si>
    <t>Taxes (RE and personal property)</t>
  </si>
  <si>
    <t>Utilities</t>
  </si>
  <si>
    <t>Veterinary, breeding, and medicine</t>
  </si>
  <si>
    <t>Breeding fees, if separate from vet, breeding, &amp; medicine</t>
  </si>
  <si>
    <t>Bedding, if separate from other categories</t>
  </si>
  <si>
    <t>Custom heifer raising, if separate</t>
  </si>
  <si>
    <t xml:space="preserve">Marketing </t>
  </si>
  <si>
    <t>Depreciation:    Cash=Tax,    Acrrual=Economic</t>
  </si>
  <si>
    <t>Accrual Adjustment for Unused Assets</t>
  </si>
  <si>
    <t>Accrual Adjustment for Unpaid Items</t>
  </si>
  <si>
    <t>Total Operating Expenses</t>
  </si>
  <si>
    <t xml:space="preserve">Non-Farm Expenses </t>
  </si>
  <si>
    <t>Total Operating and Non-Operating Farm Expenses</t>
  </si>
  <si>
    <t xml:space="preserve">Total All Expenses </t>
  </si>
  <si>
    <t>&lt;Farm Name&gt;</t>
  </si>
  <si>
    <t>Numerical Denominator for Cost Center (number of head, bushels, etc.) --&gt;</t>
  </si>
  <si>
    <t>Total Accrual Expenses</t>
  </si>
  <si>
    <t>Replacements</t>
  </si>
  <si>
    <t>Primary Product % of TR</t>
  </si>
  <si>
    <t>Units Sold</t>
  </si>
  <si>
    <t>COP per Sales Unit</t>
  </si>
  <si>
    <r>
      <rPr>
        <b/>
        <sz val="18"/>
        <color theme="1"/>
        <rFont val="Calibri"/>
        <family val="2"/>
        <scheme val="minor"/>
      </rPr>
      <t>Estimated Cost of Production</t>
    </r>
    <r>
      <rPr>
        <b/>
        <sz val="24"/>
        <color theme="1"/>
        <rFont val="Calibri"/>
        <family val="2"/>
        <scheme val="minor"/>
      </rPr>
      <t xml:space="preserve">
</t>
    </r>
    <r>
      <rPr>
        <sz val="11"/>
        <color theme="1"/>
        <rFont val="Calibri"/>
        <family val="2"/>
        <scheme val="minor"/>
      </rPr>
      <t xml:space="preserve">Enterprise accounting is the gold standard for determing accurate costs of production.  This page allows users to estimate enterprise costs of production by entering what percent of each cost item is attributable to the production and sale of a primary product for that enterprise (corn, milk, market steers, etc.).
</t>
    </r>
    <r>
      <rPr>
        <b/>
        <i/>
        <sz val="14"/>
        <color theme="1"/>
        <rFont val="Calibri"/>
        <family val="2"/>
        <scheme val="minor"/>
      </rPr>
      <t>&lt;User Entry in Yellow-Shaded Cells Only&gt;</t>
    </r>
  </si>
  <si>
    <r>
      <rPr>
        <b/>
        <sz val="18"/>
        <color theme="1"/>
        <rFont val="Calibri"/>
        <family val="2"/>
        <scheme val="minor"/>
      </rPr>
      <t>Activity (Cost Center) Analysis</t>
    </r>
    <r>
      <rPr>
        <sz val="11"/>
        <color theme="1"/>
        <rFont val="Calibri"/>
        <family val="2"/>
        <scheme val="minor"/>
      </rPr>
      <t xml:space="preserve">
These columns allow users to estimate costs of a specific activity or cost center such as herd replacement.  Users enter in column I the percent of each expense item (column D) associated with the cost center activity.  </t>
    </r>
  </si>
  <si>
    <r>
      <t xml:space="preserve">
Costs of Production Calculator
Based on Percent of Line-Item Costs
</t>
    </r>
    <r>
      <rPr>
        <sz val="12"/>
        <color theme="1"/>
        <rFont val="Calibri"/>
        <family val="2"/>
        <scheme val="minor"/>
      </rPr>
      <t>by
Kevin Bernhardt
University of Wisconsin Division of Extension
bernhark@uwplatt.edu
January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</si>
</sst>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b/>
      <sz val="24"/>
      <color theme="1"/>
      <name val="Calibri"/>
      <family val="2"/>
      <scheme val="minor"/>
    </font>
    <font>
      <b/>
      <sz val="20"/>
      <color theme="1"/>
      <name val="Calibri"/>
      <family val="2"/>
      <scheme val="minor"/>
    </font>
    <font>
      <sz val="12"/>
      <color theme="1"/>
      <name val="Calibri"/>
      <family val="2"/>
      <scheme val="minor"/>
    </font>
    <font>
      <b/>
      <sz val="9"/>
      <color indexed="81"/>
      <name val="Tahoma"/>
      <family val="2"/>
    </font>
    <font>
      <sz val="9"/>
      <color indexed="81"/>
      <name val="Tahoma"/>
      <family val="2"/>
    </font>
    <font>
      <b/>
      <sz val="12"/>
      <color theme="1"/>
      <name val="Calibri"/>
      <family val="2"/>
      <scheme val="minor"/>
    </font>
    <font>
      <b/>
      <i/>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s>
  <borders count="42">
    <border>
      <left/>
      <right/>
      <top/>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auto="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auto="1"/>
      </left>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auto="1"/>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auto="1"/>
      </bottom>
      <diagonal/>
    </border>
    <border>
      <left style="thin">
        <color theme="0" tint="-0.34998626667073579"/>
      </left>
      <right style="thin">
        <color theme="0" tint="-0.34998626667073579"/>
      </right>
      <top style="thin">
        <color theme="0" tint="-0.34998626667073579"/>
      </top>
      <bottom/>
      <diagonal/>
    </border>
    <border>
      <left style="medium">
        <color indexed="64"/>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medium">
        <color indexed="64"/>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medium">
        <color indexed="64"/>
      </right>
      <top style="thin">
        <color theme="0" tint="-0.34998626667073579"/>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medium">
        <color indexed="64"/>
      </right>
      <top style="thin">
        <color theme="0" tint="-0.24994659260841701"/>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165" fontId="0" fillId="0" borderId="0" xfId="1" applyNumberFormat="1" applyFont="1"/>
    <xf numFmtId="3" fontId="0" fillId="0" borderId="0" xfId="0" applyNumberFormat="1" applyAlignment="1">
      <alignment horizontal="center"/>
    </xf>
    <xf numFmtId="0" fontId="0" fillId="0" borderId="0" xfId="0" applyBorder="1"/>
    <xf numFmtId="0" fontId="5" fillId="0" borderId="0" xfId="0" applyFont="1" applyAlignment="1">
      <alignment horizontal="center" vertical="center"/>
    </xf>
    <xf numFmtId="0" fontId="3" fillId="3" borderId="7" xfId="0" applyFont="1" applyFill="1" applyBorder="1" applyAlignment="1">
      <alignment horizontal="center" vertical="center" wrapText="1"/>
    </xf>
    <xf numFmtId="0" fontId="3" fillId="0" borderId="0" xfId="0" applyFont="1" applyAlignment="1">
      <alignment horizontal="center" wrapText="1"/>
    </xf>
    <xf numFmtId="165" fontId="3" fillId="0" borderId="0" xfId="1" applyNumberFormat="1" applyFont="1" applyFill="1" applyBorder="1" applyAlignment="1">
      <alignment horizontal="center" wrapText="1"/>
    </xf>
    <xf numFmtId="0" fontId="3" fillId="0" borderId="13" xfId="0" applyFont="1" applyBorder="1"/>
    <xf numFmtId="0" fontId="0" fillId="0" borderId="13" xfId="0" applyBorder="1" applyAlignment="1">
      <alignment horizontal="left"/>
    </xf>
    <xf numFmtId="0" fontId="0" fillId="0" borderId="14" xfId="0" applyBorder="1" applyAlignment="1">
      <alignment horizontal="left"/>
    </xf>
    <xf numFmtId="0" fontId="0" fillId="0" borderId="13" xfId="0" applyBorder="1"/>
    <xf numFmtId="165" fontId="0" fillId="0" borderId="14" xfId="0" applyNumberFormat="1" applyBorder="1" applyAlignment="1">
      <alignment vertical="center"/>
    </xf>
    <xf numFmtId="165" fontId="0" fillId="0" borderId="11" xfId="1" applyNumberFormat="1" applyFont="1" applyFill="1" applyBorder="1" applyAlignment="1">
      <alignment horizontal="center"/>
    </xf>
    <xf numFmtId="43" fontId="0" fillId="0" borderId="12" xfId="0" applyNumberFormat="1" applyBorder="1"/>
    <xf numFmtId="3" fontId="0" fillId="0" borderId="0" xfId="0" applyNumberFormat="1"/>
    <xf numFmtId="165" fontId="3" fillId="0" borderId="11" xfId="1" applyNumberFormat="1" applyFont="1" applyBorder="1" applyAlignment="1">
      <alignment horizontal="right"/>
    </xf>
    <xf numFmtId="0" fontId="2" fillId="0" borderId="14" xfId="0" applyFont="1" applyBorder="1"/>
    <xf numFmtId="165" fontId="1" fillId="0" borderId="0" xfId="1" applyNumberFormat="1" applyFont="1" applyFill="1" applyBorder="1"/>
    <xf numFmtId="165" fontId="1" fillId="0" borderId="0" xfId="1" applyNumberFormat="1" applyFont="1" applyBorder="1" applyAlignment="1">
      <alignment horizontal="left"/>
    </xf>
    <xf numFmtId="0" fontId="3" fillId="0" borderId="14" xfId="0" applyFont="1" applyBorder="1" applyAlignment="1">
      <alignment horizontal="right"/>
    </xf>
    <xf numFmtId="0" fontId="0" fillId="0" borderId="19" xfId="0" applyBorder="1"/>
    <xf numFmtId="164" fontId="0" fillId="4" borderId="10" xfId="2" applyNumberFormat="1" applyFont="1" applyFill="1" applyBorder="1" applyAlignment="1">
      <alignment horizontal="center"/>
    </xf>
    <xf numFmtId="164" fontId="0" fillId="4" borderId="10" xfId="2" applyNumberFormat="1" applyFont="1" applyFill="1" applyBorder="1" applyAlignment="1">
      <alignment horizontal="center" vertical="center" wrapText="1"/>
    </xf>
    <xf numFmtId="165" fontId="3" fillId="0" borderId="14" xfId="0" applyNumberFormat="1" applyFont="1" applyBorder="1" applyAlignment="1">
      <alignment horizontal="right" vertical="center"/>
    </xf>
    <xf numFmtId="0" fontId="3" fillId="0" borderId="0" xfId="0" applyFont="1"/>
    <xf numFmtId="0" fontId="3" fillId="0" borderId="23" xfId="0" applyFont="1" applyBorder="1"/>
    <xf numFmtId="165" fontId="0" fillId="0" borderId="0" xfId="1" applyNumberFormat="1" applyFont="1" applyFill="1" applyBorder="1" applyAlignment="1">
      <alignment vertical="center"/>
    </xf>
    <xf numFmtId="165" fontId="0" fillId="4" borderId="11" xfId="1" applyNumberFormat="1" applyFont="1" applyFill="1" applyBorder="1"/>
    <xf numFmtId="164" fontId="0" fillId="4" borderId="11" xfId="2" applyNumberFormat="1" applyFont="1" applyFill="1" applyBorder="1" applyAlignment="1">
      <alignment horizontal="center"/>
    </xf>
    <xf numFmtId="43" fontId="0" fillId="0" borderId="12" xfId="1" applyNumberFormat="1" applyFont="1" applyFill="1" applyBorder="1" applyAlignment="1">
      <alignment horizontal="center"/>
    </xf>
    <xf numFmtId="165" fontId="3" fillId="0" borderId="11" xfId="1" applyNumberFormat="1" applyFont="1" applyFill="1" applyBorder="1"/>
    <xf numFmtId="164" fontId="3" fillId="0" borderId="11" xfId="2" applyNumberFormat="1" applyFont="1" applyFill="1" applyBorder="1" applyAlignment="1">
      <alignment horizontal="center"/>
    </xf>
    <xf numFmtId="43" fontId="3" fillId="0" borderId="12" xfId="1" applyNumberFormat="1" applyFont="1" applyFill="1" applyBorder="1" applyAlignment="1">
      <alignment horizontal="center"/>
    </xf>
    <xf numFmtId="165" fontId="0" fillId="0" borderId="11" xfId="1" applyNumberFormat="1" applyFont="1" applyFill="1" applyBorder="1"/>
    <xf numFmtId="164" fontId="0" fillId="0" borderId="11" xfId="2" applyNumberFormat="1" applyFont="1" applyFill="1" applyBorder="1" applyAlignment="1">
      <alignment horizontal="center"/>
    </xf>
    <xf numFmtId="165" fontId="3" fillId="0" borderId="11" xfId="1" applyNumberFormat="1" applyFont="1" applyFill="1" applyBorder="1" applyAlignment="1">
      <alignment horizontal="center"/>
    </xf>
    <xf numFmtId="165" fontId="3" fillId="0" borderId="11" xfId="1" applyNumberFormat="1" applyFont="1" applyFill="1" applyBorder="1" applyAlignment="1">
      <alignment horizontal="center" vertical="center" wrapText="1"/>
    </xf>
    <xf numFmtId="165" fontId="3" fillId="0" borderId="22" xfId="1" applyNumberFormat="1" applyFont="1" applyFill="1" applyBorder="1"/>
    <xf numFmtId="164" fontId="3" fillId="0" borderId="22" xfId="2" applyNumberFormat="1" applyFont="1" applyFill="1" applyBorder="1" applyAlignment="1">
      <alignment horizontal="center"/>
    </xf>
    <xf numFmtId="165" fontId="3" fillId="0" borderId="22" xfId="1" applyNumberFormat="1" applyFont="1" applyFill="1" applyBorder="1" applyAlignment="1">
      <alignment horizontal="center"/>
    </xf>
    <xf numFmtId="43" fontId="3" fillId="0" borderId="21" xfId="1" applyNumberFormat="1" applyFont="1" applyFill="1" applyBorder="1" applyAlignment="1">
      <alignment horizontal="center"/>
    </xf>
    <xf numFmtId="165" fontId="3" fillId="0" borderId="20" xfId="0" applyNumberFormat="1" applyFont="1" applyBorder="1" applyAlignment="1">
      <alignment horizontal="right" vertical="center"/>
    </xf>
    <xf numFmtId="0" fontId="3" fillId="0" borderId="16" xfId="0" applyFont="1" applyBorder="1"/>
    <xf numFmtId="0" fontId="3" fillId="0" borderId="31" xfId="0" applyFont="1" applyBorder="1"/>
    <xf numFmtId="165" fontId="11" fillId="2" borderId="11" xfId="1" applyNumberFormat="1" applyFont="1" applyFill="1" applyBorder="1" applyAlignment="1">
      <alignment horizontal="center" wrapText="1"/>
    </xf>
    <xf numFmtId="165" fontId="11" fillId="2" borderId="12" xfId="1" applyNumberFormat="1" applyFont="1" applyFill="1" applyBorder="1" applyAlignment="1">
      <alignment horizontal="center" vertical="center" wrapText="1"/>
    </xf>
    <xf numFmtId="165" fontId="11" fillId="2" borderId="11" xfId="1" applyNumberFormat="1" applyFont="1" applyFill="1" applyBorder="1" applyAlignment="1">
      <alignment horizontal="center" wrapText="1"/>
    </xf>
    <xf numFmtId="165" fontId="11" fillId="2" borderId="12" xfId="1" applyNumberFormat="1" applyFont="1" applyFill="1" applyBorder="1" applyAlignment="1">
      <alignment horizontal="center" wrapText="1"/>
    </xf>
    <xf numFmtId="37" fontId="11" fillId="4" borderId="12" xfId="1" applyNumberFormat="1" applyFont="1" applyFill="1" applyBorder="1" applyAlignment="1">
      <alignment horizontal="center" wrapText="1"/>
    </xf>
    <xf numFmtId="164" fontId="3" fillId="0" borderId="32" xfId="2" applyNumberFormat="1" applyFont="1" applyFill="1" applyBorder="1" applyAlignment="1">
      <alignment horizontal="center"/>
    </xf>
    <xf numFmtId="43" fontId="3" fillId="0" borderId="21" xfId="0" applyNumberFormat="1" applyFont="1" applyBorder="1"/>
    <xf numFmtId="164" fontId="0" fillId="4" borderId="33" xfId="2" applyNumberFormat="1" applyFont="1" applyFill="1" applyBorder="1" applyAlignment="1">
      <alignment horizontal="center"/>
    </xf>
    <xf numFmtId="165" fontId="0" fillId="0" borderId="34" xfId="1" applyNumberFormat="1" applyFont="1" applyFill="1" applyBorder="1" applyAlignment="1">
      <alignment horizontal="center"/>
    </xf>
    <xf numFmtId="43" fontId="0" fillId="0" borderId="35" xfId="0" applyNumberFormat="1" applyBorder="1"/>
    <xf numFmtId="164" fontId="3" fillId="0" borderId="36" xfId="2" applyNumberFormat="1" applyFont="1" applyBorder="1"/>
    <xf numFmtId="165" fontId="3" fillId="0" borderId="37" xfId="1" applyNumberFormat="1" applyFont="1" applyBorder="1" applyAlignment="1">
      <alignment horizontal="right"/>
    </xf>
    <xf numFmtId="43" fontId="3" fillId="0" borderId="38" xfId="1" applyNumberFormat="1" applyFont="1" applyBorder="1" applyAlignment="1">
      <alignment horizontal="right"/>
    </xf>
    <xf numFmtId="164" fontId="0" fillId="0" borderId="36" xfId="2" applyNumberFormat="1" applyFont="1" applyBorder="1"/>
    <xf numFmtId="165" fontId="0" fillId="0" borderId="37" xfId="1" applyNumberFormat="1" applyFont="1" applyBorder="1"/>
    <xf numFmtId="43" fontId="0" fillId="0" borderId="38" xfId="0" applyNumberFormat="1" applyBorder="1"/>
    <xf numFmtId="164" fontId="0" fillId="4" borderId="36" xfId="2" applyNumberFormat="1" applyFont="1" applyFill="1" applyBorder="1" applyAlignment="1">
      <alignment horizontal="center"/>
    </xf>
    <xf numFmtId="165" fontId="0" fillId="0" borderId="37" xfId="1" applyNumberFormat="1" applyFont="1" applyFill="1" applyBorder="1" applyAlignment="1">
      <alignment horizontal="center"/>
    </xf>
    <xf numFmtId="164" fontId="3" fillId="0" borderId="36" xfId="2" applyNumberFormat="1" applyFont="1" applyFill="1" applyBorder="1" applyAlignment="1">
      <alignment horizontal="center"/>
    </xf>
    <xf numFmtId="165" fontId="3" fillId="0" borderId="37" xfId="1" applyNumberFormat="1" applyFont="1" applyFill="1" applyBorder="1" applyAlignment="1">
      <alignment horizontal="center"/>
    </xf>
    <xf numFmtId="43" fontId="3" fillId="0" borderId="38" xfId="0" applyNumberFormat="1" applyFont="1" applyBorder="1"/>
    <xf numFmtId="164" fontId="0" fillId="4" borderId="39" xfId="2" applyNumberFormat="1" applyFont="1" applyFill="1" applyBorder="1" applyAlignment="1">
      <alignment horizontal="center"/>
    </xf>
    <xf numFmtId="165" fontId="0" fillId="0" borderId="40" xfId="1" applyNumberFormat="1" applyFont="1" applyFill="1" applyBorder="1" applyAlignment="1">
      <alignment horizontal="center"/>
    </xf>
    <xf numFmtId="43" fontId="0" fillId="0" borderId="41" xfId="0" applyNumberFormat="1" applyBorder="1"/>
    <xf numFmtId="3" fontId="8" fillId="4" borderId="9" xfId="0" applyNumberFormat="1" applyFont="1" applyFill="1" applyBorder="1" applyAlignment="1">
      <alignment horizontal="center" vertical="center"/>
    </xf>
    <xf numFmtId="0" fontId="13" fillId="0" borderId="0" xfId="0" applyFont="1" applyAlignment="1">
      <alignment horizontal="center" vertic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9" fontId="11" fillId="4" borderId="11" xfId="2" applyFont="1" applyFill="1" applyBorder="1" applyAlignment="1">
      <alignment horizont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7" fillId="4" borderId="13"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7" xfId="0" applyFont="1" applyFill="1" applyBorder="1" applyAlignment="1">
      <alignment horizontal="center" vertical="center"/>
    </xf>
    <xf numFmtId="165" fontId="11" fillId="0" borderId="24" xfId="1" applyNumberFormat="1" applyFont="1" applyBorder="1" applyAlignment="1">
      <alignment horizontal="center" vertical="center" wrapText="1"/>
    </xf>
    <xf numFmtId="165" fontId="11" fillId="0" borderId="30" xfId="1" applyNumberFormat="1" applyFont="1" applyBorder="1" applyAlignment="1">
      <alignment horizontal="center" vertical="center" wrapText="1"/>
    </xf>
    <xf numFmtId="165" fontId="11" fillId="0" borderId="5" xfId="1" applyNumberFormat="1" applyFont="1" applyBorder="1" applyAlignment="1">
      <alignment horizontal="center" vertical="center" wrapText="1"/>
    </xf>
    <xf numFmtId="0" fontId="3" fillId="0" borderId="15" xfId="0" applyFont="1" applyBorder="1"/>
    <xf numFmtId="0" fontId="3" fillId="0" borderId="24" xfId="0" applyFont="1" applyBorder="1"/>
    <xf numFmtId="165" fontId="11" fillId="2" borderId="11" xfId="1" applyNumberFormat="1"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3" fontId="8" fillId="4" borderId="9" xfId="0" applyNumberFormat="1" applyFont="1" applyFill="1" applyBorder="1" applyAlignment="1" applyProtection="1">
      <alignment horizontal="center" vertical="center"/>
      <protection locked="0"/>
    </xf>
    <xf numFmtId="164" fontId="0" fillId="4" borderId="10" xfId="2" applyNumberFormat="1" applyFont="1" applyFill="1" applyBorder="1" applyAlignment="1" applyProtection="1">
      <alignment horizontal="center"/>
      <protection locked="0"/>
    </xf>
    <xf numFmtId="164" fontId="0" fillId="4" borderId="10" xfId="2" applyNumberFormat="1" applyFont="1" applyFill="1" applyBorder="1" applyAlignment="1" applyProtection="1">
      <alignment horizontal="center" vertical="center" wrapText="1"/>
      <protection locked="0"/>
    </xf>
    <xf numFmtId="164" fontId="0" fillId="4" borderId="33" xfId="2" applyNumberFormat="1" applyFont="1" applyFill="1" applyBorder="1" applyAlignment="1" applyProtection="1">
      <alignment horizontal="center"/>
      <protection locked="0"/>
    </xf>
    <xf numFmtId="164" fontId="0" fillId="4" borderId="36" xfId="2" applyNumberFormat="1" applyFont="1" applyFill="1" applyBorder="1" applyAlignment="1" applyProtection="1">
      <alignment horizontal="center"/>
      <protection locked="0"/>
    </xf>
    <xf numFmtId="164" fontId="0" fillId="4" borderId="39" xfId="2" applyNumberFormat="1" applyFont="1" applyFill="1" applyBorder="1" applyAlignment="1" applyProtection="1">
      <alignment horizontal="center"/>
      <protection locked="0"/>
    </xf>
    <xf numFmtId="165" fontId="0" fillId="4" borderId="11" xfId="1" applyNumberFormat="1" applyFont="1" applyFill="1" applyBorder="1" applyProtection="1">
      <protection locked="0"/>
    </xf>
    <xf numFmtId="164" fontId="0" fillId="4" borderId="11" xfId="2" applyNumberFormat="1" applyFont="1" applyFill="1" applyBorder="1" applyAlignment="1" applyProtection="1">
      <alignment horizontal="center"/>
      <protection locked="0"/>
    </xf>
    <xf numFmtId="9" fontId="11" fillId="4" borderId="11" xfId="2" applyFont="1" applyFill="1" applyBorder="1" applyAlignment="1" applyProtection="1">
      <alignment horizontal="center" wrapText="1"/>
      <protection locked="0"/>
    </xf>
    <xf numFmtId="37" fontId="11" fillId="4" borderId="12" xfId="1" applyNumberFormat="1" applyFont="1" applyFill="1" applyBorder="1" applyAlignment="1" applyProtection="1">
      <alignment horizont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260349</xdr:colOff>
      <xdr:row>0</xdr:row>
      <xdr:rowOff>146052</xdr:rowOff>
    </xdr:from>
    <xdr:to>
      <xdr:col>0</xdr:col>
      <xdr:colOff>2584448</xdr:colOff>
      <xdr:row>0</xdr:row>
      <xdr:rowOff>765734</xdr:rowOff>
    </xdr:to>
    <xdr:pic>
      <xdr:nvPicPr>
        <xdr:cNvPr id="3" name="Picture 2" descr="university of wisconsin extension logo">
          <a:extLst>
            <a:ext uri="{FF2B5EF4-FFF2-40B4-BE49-F238E27FC236}">
              <a16:creationId xmlns:a16="http://schemas.microsoft.com/office/drawing/2014/main" id="{696165CD-3F24-A54C-6BE9-90AD86D778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49" y="146052"/>
          <a:ext cx="2324099" cy="619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898533</xdr:colOff>
      <xdr:row>3</xdr:row>
      <xdr:rowOff>39676</xdr:rowOff>
    </xdr:from>
    <xdr:to>
      <xdr:col>5</xdr:col>
      <xdr:colOff>898533</xdr:colOff>
      <xdr:row>3</xdr:row>
      <xdr:rowOff>215888</xdr:rowOff>
    </xdr:to>
    <xdr:cxnSp macro="">
      <xdr:nvCxnSpPr>
        <xdr:cNvPr id="4" name="Straight Arrow Connector 3">
          <a:extLst>
            <a:ext uri="{FF2B5EF4-FFF2-40B4-BE49-F238E27FC236}">
              <a16:creationId xmlns:a16="http://schemas.microsoft.com/office/drawing/2014/main" id="{1EA60CF2-EFC8-4ED5-B2AA-2966AC1E8C1D}"/>
            </a:ext>
          </a:extLst>
        </xdr:cNvPr>
        <xdr:cNvCxnSpPr/>
      </xdr:nvCxnSpPr>
      <xdr:spPr>
        <a:xfrm>
          <a:off x="6438908" y="1992301"/>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122250</xdr:colOff>
      <xdr:row>3</xdr:row>
      <xdr:rowOff>41258</xdr:rowOff>
    </xdr:from>
    <xdr:to>
      <xdr:col>6</xdr:col>
      <xdr:colOff>122250</xdr:colOff>
      <xdr:row>3</xdr:row>
      <xdr:rowOff>217470</xdr:rowOff>
    </xdr:to>
    <xdr:cxnSp macro="">
      <xdr:nvCxnSpPr>
        <xdr:cNvPr id="6" name="Straight Arrow Connector 5">
          <a:extLst>
            <a:ext uri="{FF2B5EF4-FFF2-40B4-BE49-F238E27FC236}">
              <a16:creationId xmlns:a16="http://schemas.microsoft.com/office/drawing/2014/main" id="{D8F8F1AD-0E3E-4491-833C-76DFD84CB039}"/>
            </a:ext>
          </a:extLst>
        </xdr:cNvPr>
        <xdr:cNvCxnSpPr/>
      </xdr:nvCxnSpPr>
      <xdr:spPr>
        <a:xfrm>
          <a:off x="6662750" y="1993883"/>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885838</xdr:colOff>
      <xdr:row>3</xdr:row>
      <xdr:rowOff>34903</xdr:rowOff>
    </xdr:from>
    <xdr:to>
      <xdr:col>6</xdr:col>
      <xdr:colOff>885838</xdr:colOff>
      <xdr:row>3</xdr:row>
      <xdr:rowOff>211115</xdr:rowOff>
    </xdr:to>
    <xdr:cxnSp macro="">
      <xdr:nvCxnSpPr>
        <xdr:cNvPr id="7" name="Straight Arrow Connector 6">
          <a:extLst>
            <a:ext uri="{FF2B5EF4-FFF2-40B4-BE49-F238E27FC236}">
              <a16:creationId xmlns:a16="http://schemas.microsoft.com/office/drawing/2014/main" id="{0C009250-FA0B-40B8-9D18-03092B459CAB}"/>
            </a:ext>
          </a:extLst>
        </xdr:cNvPr>
        <xdr:cNvCxnSpPr/>
      </xdr:nvCxnSpPr>
      <xdr:spPr>
        <a:xfrm>
          <a:off x="7426338" y="1987528"/>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146047</xdr:colOff>
      <xdr:row>3</xdr:row>
      <xdr:rowOff>49196</xdr:rowOff>
    </xdr:from>
    <xdr:to>
      <xdr:col>4</xdr:col>
      <xdr:colOff>146047</xdr:colOff>
      <xdr:row>3</xdr:row>
      <xdr:rowOff>225408</xdr:rowOff>
    </xdr:to>
    <xdr:cxnSp macro="">
      <xdr:nvCxnSpPr>
        <xdr:cNvPr id="8" name="Straight Arrow Connector 7">
          <a:extLst>
            <a:ext uri="{FF2B5EF4-FFF2-40B4-BE49-F238E27FC236}">
              <a16:creationId xmlns:a16="http://schemas.microsoft.com/office/drawing/2014/main" id="{70DD40B3-BA03-4D2A-ACB8-8E0A1E072AB5}"/>
            </a:ext>
          </a:extLst>
        </xdr:cNvPr>
        <xdr:cNvCxnSpPr/>
      </xdr:nvCxnSpPr>
      <xdr:spPr>
        <a:xfrm>
          <a:off x="4781547" y="2001821"/>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898533</xdr:colOff>
      <xdr:row>3</xdr:row>
      <xdr:rowOff>39676</xdr:rowOff>
    </xdr:from>
    <xdr:to>
      <xdr:col>5</xdr:col>
      <xdr:colOff>898533</xdr:colOff>
      <xdr:row>3</xdr:row>
      <xdr:rowOff>215888</xdr:rowOff>
    </xdr:to>
    <xdr:cxnSp macro="">
      <xdr:nvCxnSpPr>
        <xdr:cNvPr id="2" name="Straight Arrow Connector 1">
          <a:extLst>
            <a:ext uri="{FF2B5EF4-FFF2-40B4-BE49-F238E27FC236}">
              <a16:creationId xmlns:a16="http://schemas.microsoft.com/office/drawing/2014/main" id="{9963BA3B-C725-49B3-936F-FCB5B136A82D}"/>
            </a:ext>
          </a:extLst>
        </xdr:cNvPr>
        <xdr:cNvCxnSpPr/>
      </xdr:nvCxnSpPr>
      <xdr:spPr>
        <a:xfrm>
          <a:off x="6435733" y="1995476"/>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122250</xdr:colOff>
      <xdr:row>3</xdr:row>
      <xdr:rowOff>41258</xdr:rowOff>
    </xdr:from>
    <xdr:to>
      <xdr:col>6</xdr:col>
      <xdr:colOff>122250</xdr:colOff>
      <xdr:row>3</xdr:row>
      <xdr:rowOff>217470</xdr:rowOff>
    </xdr:to>
    <xdr:cxnSp macro="">
      <xdr:nvCxnSpPr>
        <xdr:cNvPr id="3" name="Straight Arrow Connector 2">
          <a:extLst>
            <a:ext uri="{FF2B5EF4-FFF2-40B4-BE49-F238E27FC236}">
              <a16:creationId xmlns:a16="http://schemas.microsoft.com/office/drawing/2014/main" id="{562F3B97-063E-4E15-8D17-F43A57C51B9B}"/>
            </a:ext>
          </a:extLst>
        </xdr:cNvPr>
        <xdr:cNvCxnSpPr/>
      </xdr:nvCxnSpPr>
      <xdr:spPr>
        <a:xfrm>
          <a:off x="6656400" y="1997058"/>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885838</xdr:colOff>
      <xdr:row>3</xdr:row>
      <xdr:rowOff>34903</xdr:rowOff>
    </xdr:from>
    <xdr:to>
      <xdr:col>6</xdr:col>
      <xdr:colOff>885838</xdr:colOff>
      <xdr:row>3</xdr:row>
      <xdr:rowOff>211115</xdr:rowOff>
    </xdr:to>
    <xdr:cxnSp macro="">
      <xdr:nvCxnSpPr>
        <xdr:cNvPr id="4" name="Straight Arrow Connector 3">
          <a:extLst>
            <a:ext uri="{FF2B5EF4-FFF2-40B4-BE49-F238E27FC236}">
              <a16:creationId xmlns:a16="http://schemas.microsoft.com/office/drawing/2014/main" id="{EFE38D17-48C1-40C2-9F89-CB7732EF9509}"/>
            </a:ext>
          </a:extLst>
        </xdr:cNvPr>
        <xdr:cNvCxnSpPr/>
      </xdr:nvCxnSpPr>
      <xdr:spPr>
        <a:xfrm>
          <a:off x="7419988" y="1990703"/>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146047</xdr:colOff>
      <xdr:row>3</xdr:row>
      <xdr:rowOff>49196</xdr:rowOff>
    </xdr:from>
    <xdr:to>
      <xdr:col>4</xdr:col>
      <xdr:colOff>146047</xdr:colOff>
      <xdr:row>3</xdr:row>
      <xdr:rowOff>225408</xdr:rowOff>
    </xdr:to>
    <xdr:cxnSp macro="">
      <xdr:nvCxnSpPr>
        <xdr:cNvPr id="5" name="Straight Arrow Connector 4">
          <a:extLst>
            <a:ext uri="{FF2B5EF4-FFF2-40B4-BE49-F238E27FC236}">
              <a16:creationId xmlns:a16="http://schemas.microsoft.com/office/drawing/2014/main" id="{A9072F8B-13ED-451A-B6C4-B17ACDE6D203}"/>
            </a:ext>
          </a:extLst>
        </xdr:cNvPr>
        <xdr:cNvCxnSpPr/>
      </xdr:nvCxnSpPr>
      <xdr:spPr>
        <a:xfrm>
          <a:off x="4781547" y="2004996"/>
          <a:ext cx="0" cy="1762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4AB7-9496-409A-8467-2BFF4BBEF3C9}">
  <dimension ref="A1"/>
  <sheetViews>
    <sheetView zoomScaleNormal="100" workbookViewId="0">
      <selection activeCell="C1" sqref="C1"/>
    </sheetView>
  </sheetViews>
  <sheetFormatPr defaultRowHeight="15" x14ac:dyDescent="0.25"/>
  <cols>
    <col min="1" max="1" width="86.28515625" customWidth="1"/>
  </cols>
  <sheetData>
    <row r="1" spans="1:1" ht="223.5" customHeight="1" x14ac:dyDescent="0.25">
      <c r="A1" s="70" t="s">
        <v>55</v>
      </c>
    </row>
  </sheetData>
  <sheetProtection sheet="1" objects="1" scenarios="1" selectLockedCells="1"/>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A36A-478B-4D09-88B5-C8FB1CE3B9F1}">
  <dimension ref="A1:O47"/>
  <sheetViews>
    <sheetView showGridLines="0" zoomScale="80" zoomScaleNormal="80" workbookViewId="0">
      <selection activeCell="C8" sqref="C8"/>
    </sheetView>
  </sheetViews>
  <sheetFormatPr defaultColWidth="8.7109375" defaultRowHeight="15" x14ac:dyDescent="0.25"/>
  <cols>
    <col min="1" max="1" width="3.42578125" customWidth="1"/>
    <col min="2" max="2" width="2.28515625" customWidth="1"/>
    <col min="3" max="3" width="47.28515625" customWidth="1"/>
    <col min="4" max="4" width="13.42578125" style="1" customWidth="1"/>
    <col min="5" max="5" width="12.85546875" customWidth="1"/>
    <col min="6" max="7" width="14.28515625" customWidth="1"/>
    <col min="8" max="8" width="4.28515625" customWidth="1"/>
    <col min="9" max="9" width="22" customWidth="1"/>
    <col min="10" max="11" width="16.28515625" customWidth="1"/>
  </cols>
  <sheetData>
    <row r="1" spans="1:15" ht="91.5" customHeight="1" thickBot="1" x14ac:dyDescent="0.3">
      <c r="A1" s="4">
        <v>1</v>
      </c>
      <c r="B1" s="81" t="s">
        <v>53</v>
      </c>
      <c r="C1" s="82"/>
      <c r="D1" s="82"/>
      <c r="E1" s="82"/>
      <c r="F1" s="82"/>
      <c r="G1" s="83"/>
      <c r="H1" s="27"/>
      <c r="I1" s="76" t="s">
        <v>54</v>
      </c>
      <c r="J1" s="77"/>
      <c r="K1" s="78"/>
    </row>
    <row r="2" spans="1:15" ht="29.1" customHeight="1" thickBot="1" x14ac:dyDescent="0.3">
      <c r="A2" s="4">
        <v>2</v>
      </c>
      <c r="B2" s="84" t="s">
        <v>46</v>
      </c>
      <c r="C2" s="85"/>
      <c r="D2" s="85"/>
      <c r="E2" s="85"/>
      <c r="F2" s="85"/>
      <c r="G2" s="86"/>
      <c r="I2" s="5" t="s">
        <v>0</v>
      </c>
      <c r="J2" s="79" t="s">
        <v>49</v>
      </c>
      <c r="K2" s="80"/>
    </row>
    <row r="3" spans="1:15" ht="33.6" customHeight="1" thickBot="1" x14ac:dyDescent="0.3">
      <c r="A3" s="4">
        <v>3</v>
      </c>
      <c r="B3" s="90"/>
      <c r="C3" s="91"/>
      <c r="D3" s="87" t="s">
        <v>48</v>
      </c>
      <c r="E3" s="45" t="s">
        <v>1</v>
      </c>
      <c r="F3" s="45" t="s">
        <v>2</v>
      </c>
      <c r="G3" s="46" t="s">
        <v>52</v>
      </c>
      <c r="I3" s="74" t="s">
        <v>47</v>
      </c>
      <c r="J3" s="75"/>
      <c r="K3" s="69">
        <v>60</v>
      </c>
      <c r="M3" s="6"/>
      <c r="N3" s="7"/>
      <c r="O3" s="7"/>
    </row>
    <row r="4" spans="1:15" ht="18.399999999999999" customHeight="1" x14ac:dyDescent="0.25">
      <c r="A4" s="4">
        <v>4</v>
      </c>
      <c r="B4" s="43"/>
      <c r="C4" s="44"/>
      <c r="D4" s="88"/>
      <c r="E4" s="92" t="s">
        <v>50</v>
      </c>
      <c r="F4" s="92"/>
      <c r="G4" s="48" t="s">
        <v>51</v>
      </c>
      <c r="I4" s="93" t="s">
        <v>3</v>
      </c>
      <c r="J4" s="95" t="s">
        <v>4</v>
      </c>
      <c r="K4" s="71" t="s">
        <v>5</v>
      </c>
    </row>
    <row r="5" spans="1:15" ht="16.5" customHeight="1" x14ac:dyDescent="0.25">
      <c r="A5" s="4">
        <v>5</v>
      </c>
      <c r="B5" s="9" t="s">
        <v>6</v>
      </c>
      <c r="C5" s="10"/>
      <c r="D5" s="89"/>
      <c r="E5" s="73">
        <v>0.73</v>
      </c>
      <c r="F5" s="73"/>
      <c r="G5" s="49">
        <v>46800</v>
      </c>
      <c r="I5" s="94"/>
      <c r="J5" s="96"/>
      <c r="K5" s="72"/>
    </row>
    <row r="6" spans="1:15" ht="18" customHeight="1" x14ac:dyDescent="0.25">
      <c r="A6" s="4">
        <v>6</v>
      </c>
      <c r="B6" s="11"/>
      <c r="C6" s="12" t="s">
        <v>16</v>
      </c>
      <c r="D6" s="28">
        <v>232861</v>
      </c>
      <c r="E6" s="29">
        <v>0.73</v>
      </c>
      <c r="F6" s="13">
        <f>IF((E6)&gt;1,"Allocation exceeds 100%",D6*E6)</f>
        <v>169988.53</v>
      </c>
      <c r="G6" s="30">
        <f>F6/$G$5</f>
        <v>3.6322335470085472</v>
      </c>
      <c r="I6" s="22">
        <v>0.15</v>
      </c>
      <c r="J6" s="13">
        <f t="shared" ref="J6:J35" si="0">D6*I6</f>
        <v>34929.15</v>
      </c>
      <c r="K6" s="14">
        <f>J6/$K$3</f>
        <v>582.15250000000003</v>
      </c>
    </row>
    <row r="7" spans="1:15" ht="16.350000000000001" customHeight="1" x14ac:dyDescent="0.25">
      <c r="A7" s="4">
        <v>7</v>
      </c>
      <c r="B7" s="11"/>
      <c r="C7" s="12" t="s">
        <v>17</v>
      </c>
      <c r="D7" s="28">
        <v>2064</v>
      </c>
      <c r="E7" s="29">
        <v>0.73</v>
      </c>
      <c r="F7" s="13">
        <f t="shared" ref="F7:F35" si="1">IF((E7)&gt;1,"Allocation exceeds 100%",D7*E7)</f>
        <v>1506.72</v>
      </c>
      <c r="G7" s="30">
        <f t="shared" ref="G7:G46" si="2">F7/$G$5</f>
        <v>3.2194871794871793E-2</v>
      </c>
      <c r="I7" s="22">
        <v>0</v>
      </c>
      <c r="J7" s="13">
        <f t="shared" si="0"/>
        <v>0</v>
      </c>
      <c r="K7" s="14">
        <f t="shared" ref="K7:K35" si="3">J7/$K$3</f>
        <v>0</v>
      </c>
    </row>
    <row r="8" spans="1:15" ht="16.350000000000001" customHeight="1" x14ac:dyDescent="0.25">
      <c r="A8" s="4">
        <v>8</v>
      </c>
      <c r="B8" s="11"/>
      <c r="C8" s="12" t="s">
        <v>18</v>
      </c>
      <c r="D8" s="28">
        <v>25256</v>
      </c>
      <c r="E8" s="29">
        <v>0.6</v>
      </c>
      <c r="F8" s="13">
        <f t="shared" si="1"/>
        <v>15153.599999999999</v>
      </c>
      <c r="G8" s="30">
        <f t="shared" si="2"/>
        <v>0.32379487179487176</v>
      </c>
      <c r="I8" s="22">
        <v>0.05</v>
      </c>
      <c r="J8" s="13">
        <f t="shared" si="0"/>
        <v>1262.8000000000002</v>
      </c>
      <c r="K8" s="14">
        <f t="shared" si="3"/>
        <v>21.04666666666667</v>
      </c>
    </row>
    <row r="9" spans="1:15" ht="16.350000000000001" customHeight="1" x14ac:dyDescent="0.25">
      <c r="A9" s="4">
        <v>9</v>
      </c>
      <c r="B9" s="11"/>
      <c r="C9" s="12" t="s">
        <v>19</v>
      </c>
      <c r="D9" s="28">
        <v>0</v>
      </c>
      <c r="E9" s="29">
        <v>0</v>
      </c>
      <c r="F9" s="13">
        <f t="shared" si="1"/>
        <v>0</v>
      </c>
      <c r="G9" s="30">
        <f t="shared" si="2"/>
        <v>0</v>
      </c>
      <c r="I9" s="22">
        <v>0</v>
      </c>
      <c r="J9" s="13">
        <f t="shared" si="0"/>
        <v>0</v>
      </c>
      <c r="K9" s="14">
        <f t="shared" si="3"/>
        <v>0</v>
      </c>
    </row>
    <row r="10" spans="1:15" ht="16.350000000000001" customHeight="1" x14ac:dyDescent="0.25">
      <c r="A10" s="4">
        <v>10</v>
      </c>
      <c r="B10" s="11"/>
      <c r="C10" s="12" t="s">
        <v>20</v>
      </c>
      <c r="D10" s="28">
        <v>45920</v>
      </c>
      <c r="E10" s="29">
        <v>1</v>
      </c>
      <c r="F10" s="13">
        <f t="shared" si="1"/>
        <v>45920</v>
      </c>
      <c r="G10" s="30">
        <f t="shared" si="2"/>
        <v>0.98119658119658115</v>
      </c>
      <c r="I10" s="22">
        <v>0</v>
      </c>
      <c r="J10" s="13">
        <f t="shared" si="0"/>
        <v>0</v>
      </c>
      <c r="K10" s="14">
        <f t="shared" si="3"/>
        <v>0</v>
      </c>
    </row>
    <row r="11" spans="1:15" ht="16.350000000000001" customHeight="1" x14ac:dyDescent="0.25">
      <c r="A11" s="4">
        <v>11</v>
      </c>
      <c r="B11" s="11"/>
      <c r="C11" s="12" t="s">
        <v>21</v>
      </c>
      <c r="D11" s="28">
        <v>275459</v>
      </c>
      <c r="E11" s="29">
        <v>0.85</v>
      </c>
      <c r="F11" s="13">
        <f t="shared" si="1"/>
        <v>234140.15</v>
      </c>
      <c r="G11" s="30">
        <f t="shared" si="2"/>
        <v>5.0029946581196576</v>
      </c>
      <c r="I11" s="22">
        <v>0.05</v>
      </c>
      <c r="J11" s="13">
        <f t="shared" si="0"/>
        <v>13772.95</v>
      </c>
      <c r="K11" s="14">
        <f t="shared" si="3"/>
        <v>229.54916666666668</v>
      </c>
    </row>
    <row r="12" spans="1:15" ht="16.350000000000001" customHeight="1" x14ac:dyDescent="0.25">
      <c r="A12" s="4">
        <v>12</v>
      </c>
      <c r="B12" s="11"/>
      <c r="C12" s="12" t="s">
        <v>22</v>
      </c>
      <c r="D12" s="28">
        <v>19560</v>
      </c>
      <c r="E12" s="29">
        <v>0.6</v>
      </c>
      <c r="F12" s="13">
        <f t="shared" si="1"/>
        <v>11736</v>
      </c>
      <c r="G12" s="30">
        <f t="shared" si="2"/>
        <v>0.25076923076923074</v>
      </c>
      <c r="I12" s="22">
        <v>0.05</v>
      </c>
      <c r="J12" s="13">
        <f t="shared" si="0"/>
        <v>978</v>
      </c>
      <c r="K12" s="14">
        <f t="shared" si="3"/>
        <v>16.3</v>
      </c>
    </row>
    <row r="13" spans="1:15" ht="16.350000000000001" customHeight="1" x14ac:dyDescent="0.25">
      <c r="A13" s="4">
        <v>13</v>
      </c>
      <c r="B13" s="11"/>
      <c r="C13" s="12" t="s">
        <v>23</v>
      </c>
      <c r="D13" s="28">
        <v>675</v>
      </c>
      <c r="E13" s="29">
        <v>0.73</v>
      </c>
      <c r="F13" s="13">
        <f t="shared" si="1"/>
        <v>492.75</v>
      </c>
      <c r="G13" s="30">
        <f t="shared" si="2"/>
        <v>1.0528846153846154E-2</v>
      </c>
      <c r="I13" s="22">
        <v>0.05</v>
      </c>
      <c r="J13" s="13">
        <f t="shared" si="0"/>
        <v>33.75</v>
      </c>
      <c r="K13" s="14">
        <f t="shared" si="3"/>
        <v>0.5625</v>
      </c>
    </row>
    <row r="14" spans="1:15" ht="16.350000000000001" customHeight="1" x14ac:dyDescent="0.25">
      <c r="A14" s="4">
        <v>14</v>
      </c>
      <c r="B14" s="11"/>
      <c r="C14" s="12" t="s">
        <v>24</v>
      </c>
      <c r="D14" s="28">
        <v>27884</v>
      </c>
      <c r="E14" s="29">
        <v>0.6</v>
      </c>
      <c r="F14" s="13">
        <f t="shared" si="1"/>
        <v>16730.399999999998</v>
      </c>
      <c r="G14" s="30">
        <f t="shared" si="2"/>
        <v>0.35748717948717945</v>
      </c>
      <c r="I14" s="22">
        <v>0.05</v>
      </c>
      <c r="J14" s="13">
        <f t="shared" si="0"/>
        <v>1394.2</v>
      </c>
      <c r="K14" s="14">
        <f t="shared" si="3"/>
        <v>23.236666666666668</v>
      </c>
    </row>
    <row r="15" spans="1:15" ht="16.350000000000001" customHeight="1" x14ac:dyDescent="0.25">
      <c r="A15" s="4">
        <v>15</v>
      </c>
      <c r="B15" s="11"/>
      <c r="C15" s="12" t="s">
        <v>25</v>
      </c>
      <c r="D15" s="28">
        <v>24522</v>
      </c>
      <c r="E15" s="29">
        <v>0.73</v>
      </c>
      <c r="F15" s="13">
        <f t="shared" si="1"/>
        <v>17901.060000000001</v>
      </c>
      <c r="G15" s="30">
        <f t="shared" si="2"/>
        <v>0.38250128205128209</v>
      </c>
      <c r="I15" s="22">
        <v>0.05</v>
      </c>
      <c r="J15" s="13">
        <f t="shared" si="0"/>
        <v>1226.1000000000001</v>
      </c>
      <c r="K15" s="14">
        <f t="shared" si="3"/>
        <v>20.435000000000002</v>
      </c>
    </row>
    <row r="16" spans="1:15" ht="16.350000000000001" customHeight="1" x14ac:dyDescent="0.25">
      <c r="A16" s="4">
        <v>16</v>
      </c>
      <c r="B16" s="11"/>
      <c r="C16" s="12" t="s">
        <v>26</v>
      </c>
      <c r="D16" s="28">
        <v>9553</v>
      </c>
      <c r="E16" s="29">
        <v>0.73</v>
      </c>
      <c r="F16" s="13">
        <f t="shared" si="1"/>
        <v>6973.69</v>
      </c>
      <c r="G16" s="30">
        <f t="shared" si="2"/>
        <v>0.14901047008547008</v>
      </c>
      <c r="I16" s="22">
        <v>0</v>
      </c>
      <c r="J16" s="13">
        <f t="shared" si="0"/>
        <v>0</v>
      </c>
      <c r="K16" s="14">
        <f t="shared" si="3"/>
        <v>0</v>
      </c>
    </row>
    <row r="17" spans="1:11" ht="16.350000000000001" customHeight="1" x14ac:dyDescent="0.25">
      <c r="A17" s="4">
        <v>17</v>
      </c>
      <c r="B17" s="11"/>
      <c r="C17" s="12" t="s">
        <v>27</v>
      </c>
      <c r="D17" s="28">
        <v>51257</v>
      </c>
      <c r="E17" s="29">
        <v>0.6</v>
      </c>
      <c r="F17" s="13">
        <f t="shared" si="1"/>
        <v>30754.199999999997</v>
      </c>
      <c r="G17" s="30">
        <f t="shared" si="2"/>
        <v>0.65714102564102561</v>
      </c>
      <c r="I17" s="22">
        <v>0.05</v>
      </c>
      <c r="J17" s="13">
        <f t="shared" si="0"/>
        <v>2562.8500000000004</v>
      </c>
      <c r="K17" s="14">
        <f t="shared" si="3"/>
        <v>42.714166666666671</v>
      </c>
    </row>
    <row r="18" spans="1:11" ht="16.350000000000001" customHeight="1" x14ac:dyDescent="0.25">
      <c r="A18" s="4">
        <v>18</v>
      </c>
      <c r="B18" s="11"/>
      <c r="C18" s="12" t="s">
        <v>28</v>
      </c>
      <c r="D18" s="28">
        <v>55728</v>
      </c>
      <c r="E18" s="29">
        <v>0.6</v>
      </c>
      <c r="F18" s="13">
        <f t="shared" si="1"/>
        <v>33436.799999999996</v>
      </c>
      <c r="G18" s="30">
        <f t="shared" si="2"/>
        <v>0.71446153846153837</v>
      </c>
      <c r="I18" s="22">
        <v>0.05</v>
      </c>
      <c r="J18" s="13">
        <f t="shared" si="0"/>
        <v>2786.4</v>
      </c>
      <c r="K18" s="14">
        <f t="shared" si="3"/>
        <v>46.440000000000005</v>
      </c>
    </row>
    <row r="19" spans="1:11" ht="16.350000000000001" customHeight="1" x14ac:dyDescent="0.25">
      <c r="A19" s="4">
        <v>19</v>
      </c>
      <c r="B19" s="11"/>
      <c r="C19" s="12" t="s">
        <v>29</v>
      </c>
      <c r="D19" s="28">
        <v>28909</v>
      </c>
      <c r="E19" s="29">
        <v>0.6</v>
      </c>
      <c r="F19" s="13">
        <f t="shared" si="1"/>
        <v>17345.399999999998</v>
      </c>
      <c r="G19" s="30">
        <f t="shared" si="2"/>
        <v>0.3706282051282051</v>
      </c>
      <c r="I19" s="22">
        <v>0.05</v>
      </c>
      <c r="J19" s="13">
        <f t="shared" si="0"/>
        <v>1445.45</v>
      </c>
      <c r="K19" s="14">
        <f t="shared" si="3"/>
        <v>24.090833333333332</v>
      </c>
    </row>
    <row r="20" spans="1:11" ht="16.350000000000001" customHeight="1" x14ac:dyDescent="0.25">
      <c r="A20" s="4">
        <v>20</v>
      </c>
      <c r="B20" s="11"/>
      <c r="C20" s="12" t="s">
        <v>30</v>
      </c>
      <c r="D20" s="28">
        <v>0</v>
      </c>
      <c r="E20" s="29">
        <v>0</v>
      </c>
      <c r="F20" s="13">
        <f t="shared" si="1"/>
        <v>0</v>
      </c>
      <c r="G20" s="30">
        <f t="shared" si="2"/>
        <v>0</v>
      </c>
      <c r="I20" s="22">
        <v>0</v>
      </c>
      <c r="J20" s="13">
        <f t="shared" si="0"/>
        <v>0</v>
      </c>
      <c r="K20" s="14">
        <f t="shared" si="3"/>
        <v>0</v>
      </c>
    </row>
    <row r="21" spans="1:11" ht="16.350000000000001" customHeight="1" x14ac:dyDescent="0.25">
      <c r="A21" s="4">
        <v>21</v>
      </c>
      <c r="B21" s="11"/>
      <c r="C21" s="12" t="s">
        <v>31</v>
      </c>
      <c r="D21" s="28">
        <v>42095</v>
      </c>
      <c r="E21" s="29">
        <v>0.73</v>
      </c>
      <c r="F21" s="13">
        <f t="shared" si="1"/>
        <v>30729.35</v>
      </c>
      <c r="G21" s="30">
        <f t="shared" si="2"/>
        <v>0.65661004273504275</v>
      </c>
      <c r="I21" s="22">
        <v>0.1</v>
      </c>
      <c r="J21" s="13">
        <f t="shared" si="0"/>
        <v>4209.5</v>
      </c>
      <c r="K21" s="14">
        <f t="shared" si="3"/>
        <v>70.158333333333331</v>
      </c>
    </row>
    <row r="22" spans="1:11" ht="16.350000000000001" customHeight="1" x14ac:dyDescent="0.25">
      <c r="A22" s="4">
        <v>22</v>
      </c>
      <c r="B22" s="11"/>
      <c r="C22" s="12" t="s">
        <v>32</v>
      </c>
      <c r="D22" s="28">
        <v>8791</v>
      </c>
      <c r="E22" s="29">
        <v>0.6</v>
      </c>
      <c r="F22" s="13">
        <f t="shared" si="1"/>
        <v>5274.5999999999995</v>
      </c>
      <c r="G22" s="30">
        <f t="shared" si="2"/>
        <v>0.11270512820512819</v>
      </c>
      <c r="I22" s="22">
        <v>0.05</v>
      </c>
      <c r="J22" s="13">
        <f t="shared" si="0"/>
        <v>439.55</v>
      </c>
      <c r="K22" s="14">
        <f t="shared" si="3"/>
        <v>7.3258333333333336</v>
      </c>
    </row>
    <row r="23" spans="1:11" ht="16.350000000000001" customHeight="1" x14ac:dyDescent="0.25">
      <c r="A23" s="4">
        <v>23</v>
      </c>
      <c r="B23" s="11"/>
      <c r="C23" s="12" t="s">
        <v>33</v>
      </c>
      <c r="D23" s="28">
        <v>21004</v>
      </c>
      <c r="E23" s="29">
        <v>0.9</v>
      </c>
      <c r="F23" s="13">
        <f t="shared" si="1"/>
        <v>18903.600000000002</v>
      </c>
      <c r="G23" s="30">
        <f t="shared" si="2"/>
        <v>0.403923076923077</v>
      </c>
      <c r="I23" s="22">
        <v>0.05</v>
      </c>
      <c r="J23" s="13">
        <f t="shared" si="0"/>
        <v>1050.2</v>
      </c>
      <c r="K23" s="14">
        <f t="shared" si="3"/>
        <v>17.503333333333334</v>
      </c>
    </row>
    <row r="24" spans="1:11" ht="16.350000000000001" customHeight="1" x14ac:dyDescent="0.25">
      <c r="A24" s="4">
        <v>24</v>
      </c>
      <c r="B24" s="11"/>
      <c r="C24" s="12" t="s">
        <v>34</v>
      </c>
      <c r="D24" s="28">
        <v>41080</v>
      </c>
      <c r="E24" s="29">
        <v>0.9</v>
      </c>
      <c r="F24" s="13">
        <f t="shared" si="1"/>
        <v>36972</v>
      </c>
      <c r="G24" s="30">
        <f t="shared" si="2"/>
        <v>0.79</v>
      </c>
      <c r="I24" s="22">
        <v>7.0000000000000007E-2</v>
      </c>
      <c r="J24" s="13">
        <f t="shared" si="0"/>
        <v>2875.6000000000004</v>
      </c>
      <c r="K24" s="14">
        <f t="shared" si="3"/>
        <v>47.926666666666669</v>
      </c>
    </row>
    <row r="25" spans="1:11" ht="16.350000000000001" customHeight="1" x14ac:dyDescent="0.25">
      <c r="A25" s="4">
        <v>25</v>
      </c>
      <c r="B25" s="11"/>
      <c r="C25" s="12" t="s">
        <v>35</v>
      </c>
      <c r="D25" s="28">
        <v>0</v>
      </c>
      <c r="E25" s="29">
        <v>0</v>
      </c>
      <c r="F25" s="13">
        <f t="shared" si="1"/>
        <v>0</v>
      </c>
      <c r="G25" s="30">
        <f t="shared" si="2"/>
        <v>0</v>
      </c>
      <c r="I25" s="22"/>
      <c r="J25" s="13">
        <f t="shared" si="0"/>
        <v>0</v>
      </c>
      <c r="K25" s="14">
        <f t="shared" si="3"/>
        <v>0</v>
      </c>
    </row>
    <row r="26" spans="1:11" ht="16.350000000000001" customHeight="1" x14ac:dyDescent="0.25">
      <c r="A26" s="4">
        <v>26</v>
      </c>
      <c r="B26" s="11"/>
      <c r="C26" s="12" t="s">
        <v>36</v>
      </c>
      <c r="D26" s="28">
        <v>0</v>
      </c>
      <c r="E26" s="29">
        <v>0</v>
      </c>
      <c r="F26" s="13">
        <f t="shared" si="1"/>
        <v>0</v>
      </c>
      <c r="G26" s="30">
        <f t="shared" si="2"/>
        <v>0</v>
      </c>
      <c r="I26" s="22"/>
      <c r="J26" s="13">
        <f t="shared" si="0"/>
        <v>0</v>
      </c>
      <c r="K26" s="14">
        <f t="shared" si="3"/>
        <v>0</v>
      </c>
    </row>
    <row r="27" spans="1:11" ht="16.350000000000001" customHeight="1" x14ac:dyDescent="0.25">
      <c r="A27" s="4">
        <v>27</v>
      </c>
      <c r="B27" s="11"/>
      <c r="C27" s="12" t="s">
        <v>37</v>
      </c>
      <c r="D27" s="28">
        <v>0</v>
      </c>
      <c r="E27" s="29">
        <v>0</v>
      </c>
      <c r="F27" s="13">
        <f t="shared" si="1"/>
        <v>0</v>
      </c>
      <c r="G27" s="30">
        <f t="shared" si="2"/>
        <v>0</v>
      </c>
      <c r="I27" s="22"/>
      <c r="J27" s="13">
        <f t="shared" si="0"/>
        <v>0</v>
      </c>
      <c r="K27" s="14">
        <f t="shared" si="3"/>
        <v>0</v>
      </c>
    </row>
    <row r="28" spans="1:11" ht="16.350000000000001" customHeight="1" x14ac:dyDescent="0.25">
      <c r="A28" s="4">
        <v>28</v>
      </c>
      <c r="B28" s="11"/>
      <c r="C28" s="12" t="s">
        <v>38</v>
      </c>
      <c r="D28" s="28">
        <v>6000</v>
      </c>
      <c r="E28" s="29">
        <v>0.5</v>
      </c>
      <c r="F28" s="13">
        <f t="shared" si="1"/>
        <v>3000</v>
      </c>
      <c r="G28" s="30">
        <f t="shared" si="2"/>
        <v>6.4102564102564097E-2</v>
      </c>
      <c r="I28" s="22"/>
      <c r="J28" s="13">
        <f t="shared" si="0"/>
        <v>0</v>
      </c>
      <c r="K28" s="14">
        <f t="shared" si="3"/>
        <v>0</v>
      </c>
    </row>
    <row r="29" spans="1:11" ht="16.350000000000001" customHeight="1" x14ac:dyDescent="0.25">
      <c r="A29" s="4">
        <v>29</v>
      </c>
      <c r="B29" s="11"/>
      <c r="C29" s="12" t="s">
        <v>7</v>
      </c>
      <c r="D29" s="28">
        <v>0</v>
      </c>
      <c r="E29" s="29">
        <v>0</v>
      </c>
      <c r="F29" s="13">
        <f t="shared" si="1"/>
        <v>0</v>
      </c>
      <c r="G29" s="30">
        <f t="shared" si="2"/>
        <v>0</v>
      </c>
      <c r="I29" s="22"/>
      <c r="J29" s="13">
        <f t="shared" si="0"/>
        <v>0</v>
      </c>
      <c r="K29" s="14">
        <f t="shared" si="3"/>
        <v>0</v>
      </c>
    </row>
    <row r="30" spans="1:11" ht="16.350000000000001" customHeight="1" x14ac:dyDescent="0.25">
      <c r="A30" s="4">
        <v>30</v>
      </c>
      <c r="B30" s="11"/>
      <c r="C30" s="12" t="s">
        <v>7</v>
      </c>
      <c r="D30" s="28">
        <v>10905</v>
      </c>
      <c r="E30" s="29">
        <v>0.73</v>
      </c>
      <c r="F30" s="13">
        <f t="shared" si="1"/>
        <v>7960.65</v>
      </c>
      <c r="G30" s="30">
        <f t="shared" si="2"/>
        <v>0.17009935897435896</v>
      </c>
      <c r="I30" s="22">
        <v>0.05</v>
      </c>
      <c r="J30" s="13">
        <f t="shared" si="0"/>
        <v>545.25</v>
      </c>
      <c r="K30" s="14">
        <f t="shared" si="3"/>
        <v>9.0875000000000004</v>
      </c>
    </row>
    <row r="31" spans="1:11" ht="16.350000000000001" customHeight="1" x14ac:dyDescent="0.25">
      <c r="A31" s="4">
        <v>31</v>
      </c>
      <c r="B31" s="11"/>
      <c r="C31" s="12" t="s">
        <v>7</v>
      </c>
      <c r="D31" s="28">
        <v>0</v>
      </c>
      <c r="E31" s="29">
        <v>0</v>
      </c>
      <c r="F31" s="13">
        <f t="shared" si="1"/>
        <v>0</v>
      </c>
      <c r="G31" s="30">
        <f t="shared" si="2"/>
        <v>0</v>
      </c>
      <c r="I31" s="22"/>
      <c r="J31" s="13">
        <f t="shared" si="0"/>
        <v>0</v>
      </c>
      <c r="K31" s="14">
        <f t="shared" si="3"/>
        <v>0</v>
      </c>
    </row>
    <row r="32" spans="1:11" ht="16.350000000000001" customHeight="1" x14ac:dyDescent="0.25">
      <c r="A32" s="4">
        <v>32</v>
      </c>
      <c r="B32" s="11"/>
      <c r="C32" s="12" t="s">
        <v>7</v>
      </c>
      <c r="D32" s="28">
        <v>0</v>
      </c>
      <c r="E32" s="29">
        <v>0</v>
      </c>
      <c r="F32" s="13">
        <f t="shared" si="1"/>
        <v>0</v>
      </c>
      <c r="G32" s="30">
        <f t="shared" si="2"/>
        <v>0</v>
      </c>
      <c r="I32" s="22"/>
      <c r="J32" s="13">
        <f t="shared" si="0"/>
        <v>0</v>
      </c>
      <c r="K32" s="14">
        <f t="shared" si="3"/>
        <v>0</v>
      </c>
    </row>
    <row r="33" spans="1:11" ht="17.649999999999999" customHeight="1" x14ac:dyDescent="0.25">
      <c r="A33" s="4">
        <v>33</v>
      </c>
      <c r="B33" s="11"/>
      <c r="C33" s="12" t="s">
        <v>39</v>
      </c>
      <c r="D33" s="28">
        <v>129450</v>
      </c>
      <c r="E33" s="29">
        <v>0.73</v>
      </c>
      <c r="F33" s="13">
        <f t="shared" si="1"/>
        <v>94498.5</v>
      </c>
      <c r="G33" s="30">
        <f t="shared" si="2"/>
        <v>2.0191987179487181</v>
      </c>
      <c r="I33" s="23">
        <v>0.05</v>
      </c>
      <c r="J33" s="13">
        <f t="shared" si="0"/>
        <v>6472.5</v>
      </c>
      <c r="K33" s="14">
        <f t="shared" si="3"/>
        <v>107.875</v>
      </c>
    </row>
    <row r="34" spans="1:11" ht="16.350000000000001" customHeight="1" x14ac:dyDescent="0.25">
      <c r="A34" s="4">
        <v>34</v>
      </c>
      <c r="B34" s="11"/>
      <c r="C34" s="12" t="s">
        <v>40</v>
      </c>
      <c r="D34" s="28">
        <v>57858.09</v>
      </c>
      <c r="E34" s="29">
        <v>0.73</v>
      </c>
      <c r="F34" s="13">
        <f t="shared" si="1"/>
        <v>42236.405699999996</v>
      </c>
      <c r="G34" s="30">
        <f t="shared" si="2"/>
        <v>0.90248730128205124</v>
      </c>
      <c r="H34" s="2"/>
      <c r="I34" s="22">
        <v>0.05</v>
      </c>
      <c r="J34" s="13">
        <f t="shared" si="0"/>
        <v>2892.9045000000001</v>
      </c>
      <c r="K34" s="14">
        <f t="shared" si="3"/>
        <v>48.215074999999999</v>
      </c>
    </row>
    <row r="35" spans="1:11" ht="16.350000000000001" customHeight="1" x14ac:dyDescent="0.25">
      <c r="A35" s="4">
        <v>35</v>
      </c>
      <c r="B35" s="11"/>
      <c r="C35" s="12" t="s">
        <v>41</v>
      </c>
      <c r="D35" s="28">
        <v>22512</v>
      </c>
      <c r="E35" s="29">
        <v>0.73</v>
      </c>
      <c r="F35" s="13">
        <f t="shared" si="1"/>
        <v>16433.759999999998</v>
      </c>
      <c r="G35" s="30">
        <f t="shared" si="2"/>
        <v>0.35114871794871794</v>
      </c>
      <c r="H35" s="15"/>
      <c r="I35" s="52">
        <v>0.05</v>
      </c>
      <c r="J35" s="53">
        <f t="shared" si="0"/>
        <v>1125.6000000000001</v>
      </c>
      <c r="K35" s="54">
        <f t="shared" si="3"/>
        <v>18.760000000000002</v>
      </c>
    </row>
    <row r="36" spans="1:11" ht="16.350000000000001" customHeight="1" x14ac:dyDescent="0.25">
      <c r="A36" s="4">
        <v>36</v>
      </c>
      <c r="B36" s="11"/>
      <c r="C36" s="24" t="s">
        <v>42</v>
      </c>
      <c r="D36" s="31">
        <f>SUM(D6:D35)</f>
        <v>1139343.0900000001</v>
      </c>
      <c r="E36" s="32"/>
      <c r="F36" s="16">
        <f>SUM(F6:F35)</f>
        <v>858088.16570000001</v>
      </c>
      <c r="G36" s="33">
        <f t="shared" si="2"/>
        <v>18.335217215811966</v>
      </c>
      <c r="H36" s="25"/>
      <c r="I36" s="55"/>
      <c r="J36" s="56">
        <f>SUM(J6:J35)</f>
        <v>80002.754500000025</v>
      </c>
      <c r="K36" s="57">
        <f>SUM(K6:K35)</f>
        <v>1333.379241666667</v>
      </c>
    </row>
    <row r="37" spans="1:11" ht="24" customHeight="1" x14ac:dyDescent="0.25">
      <c r="A37" s="4">
        <v>37</v>
      </c>
      <c r="B37" s="8" t="s">
        <v>8</v>
      </c>
      <c r="C37" s="17"/>
      <c r="D37" s="34"/>
      <c r="E37" s="35"/>
      <c r="F37" s="13"/>
      <c r="G37" s="30"/>
      <c r="I37" s="58"/>
      <c r="J37" s="59"/>
      <c r="K37" s="60"/>
    </row>
    <row r="38" spans="1:11" ht="16.350000000000001" customHeight="1" x14ac:dyDescent="0.25">
      <c r="A38" s="4">
        <v>38</v>
      </c>
      <c r="B38" s="11"/>
      <c r="C38" s="12" t="s">
        <v>9</v>
      </c>
      <c r="D38" s="28">
        <v>344</v>
      </c>
      <c r="E38" s="29">
        <v>0.73</v>
      </c>
      <c r="F38" s="13">
        <f t="shared" ref="F38:F41" si="4">IF((E38)&gt;1,"Allocation exceeds 100%",D38*E38)</f>
        <v>251.12</v>
      </c>
      <c r="G38" s="30">
        <f t="shared" si="2"/>
        <v>5.3658119658119658E-3</v>
      </c>
      <c r="H38" s="18"/>
      <c r="I38" s="61">
        <v>0.05</v>
      </c>
      <c r="J38" s="62">
        <f>D38*I38</f>
        <v>17.2</v>
      </c>
      <c r="K38" s="60">
        <f t="shared" ref="K38:K41" si="5">J38/$K$3</f>
        <v>0.28666666666666668</v>
      </c>
    </row>
    <row r="39" spans="1:11" ht="16.350000000000001" customHeight="1" x14ac:dyDescent="0.25">
      <c r="A39" s="4">
        <v>39</v>
      </c>
      <c r="B39" s="11"/>
      <c r="C39" s="12" t="s">
        <v>10</v>
      </c>
      <c r="D39" s="28">
        <v>80481</v>
      </c>
      <c r="E39" s="29">
        <v>0.73</v>
      </c>
      <c r="F39" s="13">
        <f t="shared" si="4"/>
        <v>58751.13</v>
      </c>
      <c r="G39" s="30">
        <f t="shared" si="2"/>
        <v>1.2553660256410255</v>
      </c>
      <c r="H39" s="19"/>
      <c r="I39" s="61">
        <v>0.05</v>
      </c>
      <c r="J39" s="62">
        <f>D39*I39</f>
        <v>4024.05</v>
      </c>
      <c r="K39" s="60">
        <f t="shared" si="5"/>
        <v>67.06750000000001</v>
      </c>
    </row>
    <row r="40" spans="1:11" ht="16.350000000000001" customHeight="1" x14ac:dyDescent="0.25">
      <c r="A40" s="4">
        <v>40</v>
      </c>
      <c r="B40" s="11"/>
      <c r="C40" s="12" t="s">
        <v>11</v>
      </c>
      <c r="D40" s="28">
        <v>1873</v>
      </c>
      <c r="E40" s="29">
        <v>0.73</v>
      </c>
      <c r="F40" s="13">
        <f t="shared" si="4"/>
        <v>1367.29</v>
      </c>
      <c r="G40" s="30">
        <f t="shared" si="2"/>
        <v>2.9215598290598291E-2</v>
      </c>
      <c r="I40" s="61">
        <v>0.05</v>
      </c>
      <c r="J40" s="62">
        <f>D40*I40</f>
        <v>93.65</v>
      </c>
      <c r="K40" s="60">
        <f t="shared" si="5"/>
        <v>1.5608333333333335</v>
      </c>
    </row>
    <row r="41" spans="1:11" ht="16.350000000000001" customHeight="1" x14ac:dyDescent="0.25">
      <c r="A41" s="4">
        <v>41</v>
      </c>
      <c r="B41" s="11"/>
      <c r="C41" s="12" t="s">
        <v>12</v>
      </c>
      <c r="D41" s="28">
        <v>0</v>
      </c>
      <c r="E41" s="29"/>
      <c r="F41" s="13">
        <f t="shared" si="4"/>
        <v>0</v>
      </c>
      <c r="G41" s="30">
        <f t="shared" si="2"/>
        <v>0</v>
      </c>
      <c r="I41" s="61"/>
      <c r="J41" s="62">
        <f>D41*I41</f>
        <v>0</v>
      </c>
      <c r="K41" s="60">
        <f t="shared" si="5"/>
        <v>0</v>
      </c>
    </row>
    <row r="42" spans="1:11" ht="16.350000000000001" customHeight="1" x14ac:dyDescent="0.25">
      <c r="A42" s="4">
        <v>42</v>
      </c>
      <c r="B42" s="11"/>
      <c r="C42" s="24" t="s">
        <v>44</v>
      </c>
      <c r="D42" s="31">
        <f>SUM(D36:D41)</f>
        <v>1222041.0900000001</v>
      </c>
      <c r="E42" s="32"/>
      <c r="F42" s="36">
        <f>SUM(F36:F41)</f>
        <v>918457.70570000005</v>
      </c>
      <c r="G42" s="33">
        <f>SUM(G36:G41)</f>
        <v>19.625164651709401</v>
      </c>
      <c r="H42" s="25"/>
      <c r="I42" s="63"/>
      <c r="J42" s="64">
        <f>SUM(J36:J41)</f>
        <v>84137.654500000019</v>
      </c>
      <c r="K42" s="65">
        <f>SUM(K36:K41)</f>
        <v>1402.2942416666669</v>
      </c>
    </row>
    <row r="43" spans="1:11" ht="24.6" customHeight="1" x14ac:dyDescent="0.25">
      <c r="A43" s="4">
        <v>43</v>
      </c>
      <c r="B43" s="8" t="s">
        <v>43</v>
      </c>
      <c r="C43" s="20"/>
      <c r="D43" s="37"/>
      <c r="E43" s="35"/>
      <c r="F43" s="13"/>
      <c r="G43" s="30"/>
      <c r="I43" s="58"/>
      <c r="J43" s="59"/>
      <c r="K43" s="60"/>
    </row>
    <row r="44" spans="1:11" ht="16.350000000000001" customHeight="1" x14ac:dyDescent="0.25">
      <c r="A44" s="4">
        <v>44</v>
      </c>
      <c r="B44" s="11"/>
      <c r="C44" s="12" t="s">
        <v>13</v>
      </c>
      <c r="D44" s="28">
        <v>0</v>
      </c>
      <c r="E44" s="29"/>
      <c r="F44" s="13">
        <f t="shared" ref="F44:F46" si="6">IF((E44)&gt;1,"Allocation exceeds 100%",D44*E44)</f>
        <v>0</v>
      </c>
      <c r="G44" s="30">
        <f t="shared" si="2"/>
        <v>0</v>
      </c>
      <c r="I44" s="61"/>
      <c r="J44" s="62">
        <f>D44*I44</f>
        <v>0</v>
      </c>
      <c r="K44" s="60">
        <f t="shared" ref="K44:K46" si="7">J44/$K$3</f>
        <v>0</v>
      </c>
    </row>
    <row r="45" spans="1:11" ht="16.350000000000001" customHeight="1" x14ac:dyDescent="0.25">
      <c r="A45" s="4">
        <v>45</v>
      </c>
      <c r="B45" s="11"/>
      <c r="C45" s="12" t="s">
        <v>14</v>
      </c>
      <c r="D45" s="28">
        <v>3616</v>
      </c>
      <c r="E45" s="29">
        <v>0.73</v>
      </c>
      <c r="F45" s="13">
        <f t="shared" si="6"/>
        <v>2639.68</v>
      </c>
      <c r="G45" s="30">
        <f t="shared" si="2"/>
        <v>5.6403418803418801E-2</v>
      </c>
      <c r="I45" s="61">
        <v>0.05</v>
      </c>
      <c r="J45" s="62">
        <f>D45*I45</f>
        <v>180.8</v>
      </c>
      <c r="K45" s="60">
        <f t="shared" si="7"/>
        <v>3.0133333333333336</v>
      </c>
    </row>
    <row r="46" spans="1:11" ht="16.350000000000001" customHeight="1" x14ac:dyDescent="0.25">
      <c r="A46" s="4">
        <v>46</v>
      </c>
      <c r="B46" s="11"/>
      <c r="C46" s="12" t="s">
        <v>15</v>
      </c>
      <c r="D46" s="28">
        <v>0</v>
      </c>
      <c r="E46" s="29"/>
      <c r="F46" s="13">
        <f t="shared" si="6"/>
        <v>0</v>
      </c>
      <c r="G46" s="30">
        <f t="shared" si="2"/>
        <v>0</v>
      </c>
      <c r="H46" s="3"/>
      <c r="I46" s="66"/>
      <c r="J46" s="67">
        <f>D46*I46</f>
        <v>0</v>
      </c>
      <c r="K46" s="68">
        <f t="shared" si="7"/>
        <v>0</v>
      </c>
    </row>
    <row r="47" spans="1:11" ht="16.350000000000001" customHeight="1" thickBot="1" x14ac:dyDescent="0.3">
      <c r="A47" s="4">
        <v>47</v>
      </c>
      <c r="B47" s="21"/>
      <c r="C47" s="42" t="s">
        <v>45</v>
      </c>
      <c r="D47" s="38">
        <f>SUM(D42:D46)</f>
        <v>1225657.0900000001</v>
      </c>
      <c r="E47" s="39"/>
      <c r="F47" s="40">
        <f>SUM(F42:F46)</f>
        <v>921097.3857000001</v>
      </c>
      <c r="G47" s="41">
        <f>SUM(G42:G46)</f>
        <v>19.681568070512821</v>
      </c>
      <c r="H47" s="26"/>
      <c r="I47" s="50"/>
      <c r="J47" s="40">
        <f>SUM(J42:J46)</f>
        <v>84318.454500000022</v>
      </c>
      <c r="K47" s="51">
        <f>SUM(K42:K46)</f>
        <v>1405.3075750000003</v>
      </c>
    </row>
  </sheetData>
  <sheetProtection sheet="1" objects="1" scenarios="1" selectLockedCells="1"/>
  <mergeCells count="12">
    <mergeCell ref="K4:K5"/>
    <mergeCell ref="E5:F5"/>
    <mergeCell ref="I3:J3"/>
    <mergeCell ref="I1:K1"/>
    <mergeCell ref="J2:K2"/>
    <mergeCell ref="B1:G1"/>
    <mergeCell ref="B2:G2"/>
    <mergeCell ref="D3:D5"/>
    <mergeCell ref="B3:C3"/>
    <mergeCell ref="E4:F4"/>
    <mergeCell ref="I4:I5"/>
    <mergeCell ref="J4:J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E25C-30D7-48B5-AF74-E493D0E1E129}">
  <dimension ref="A1:O47"/>
  <sheetViews>
    <sheetView showGridLines="0" tabSelected="1" zoomScale="90" zoomScaleNormal="90" workbookViewId="0">
      <selection activeCell="B2" sqref="B2:G2"/>
    </sheetView>
  </sheetViews>
  <sheetFormatPr defaultColWidth="8.7109375" defaultRowHeight="15" x14ac:dyDescent="0.25"/>
  <cols>
    <col min="1" max="1" width="3.42578125" customWidth="1"/>
    <col min="2" max="2" width="2.28515625" customWidth="1"/>
    <col min="3" max="3" width="47.28515625" customWidth="1"/>
    <col min="4" max="4" width="13.42578125" style="1" customWidth="1"/>
    <col min="5" max="5" width="12.85546875" customWidth="1"/>
    <col min="6" max="7" width="14.28515625" customWidth="1"/>
    <col min="8" max="8" width="4.28515625" customWidth="1"/>
    <col min="9" max="9" width="22" customWidth="1"/>
    <col min="10" max="11" width="16.28515625" customWidth="1"/>
  </cols>
  <sheetData>
    <row r="1" spans="1:15" ht="91.5" customHeight="1" thickBot="1" x14ac:dyDescent="0.3">
      <c r="A1" s="4">
        <v>1</v>
      </c>
      <c r="B1" s="81" t="s">
        <v>53</v>
      </c>
      <c r="C1" s="82"/>
      <c r="D1" s="82"/>
      <c r="E1" s="82"/>
      <c r="F1" s="82"/>
      <c r="G1" s="83"/>
      <c r="H1" s="27"/>
      <c r="I1" s="76" t="s">
        <v>54</v>
      </c>
      <c r="J1" s="77"/>
      <c r="K1" s="78"/>
    </row>
    <row r="2" spans="1:15" ht="29.1" customHeight="1" thickBot="1" x14ac:dyDescent="0.3">
      <c r="A2" s="4">
        <v>2</v>
      </c>
      <c r="B2" s="97" t="s">
        <v>46</v>
      </c>
      <c r="C2" s="98"/>
      <c r="D2" s="98"/>
      <c r="E2" s="98"/>
      <c r="F2" s="98"/>
      <c r="G2" s="99"/>
      <c r="I2" s="5" t="s">
        <v>0</v>
      </c>
      <c r="J2" s="100"/>
      <c r="K2" s="101"/>
    </row>
    <row r="3" spans="1:15" ht="33.6" customHeight="1" thickBot="1" x14ac:dyDescent="0.3">
      <c r="A3" s="4">
        <v>3</v>
      </c>
      <c r="B3" s="90"/>
      <c r="C3" s="91"/>
      <c r="D3" s="87" t="s">
        <v>48</v>
      </c>
      <c r="E3" s="47" t="s">
        <v>1</v>
      </c>
      <c r="F3" s="47" t="s">
        <v>2</v>
      </c>
      <c r="G3" s="46" t="s">
        <v>52</v>
      </c>
      <c r="I3" s="74" t="s">
        <v>47</v>
      </c>
      <c r="J3" s="75"/>
      <c r="K3" s="102"/>
      <c r="M3" s="6"/>
      <c r="N3" s="7"/>
      <c r="O3" s="7"/>
    </row>
    <row r="4" spans="1:15" ht="18.399999999999999" customHeight="1" x14ac:dyDescent="0.25">
      <c r="A4" s="4">
        <v>4</v>
      </c>
      <c r="B4" s="43"/>
      <c r="C4" s="44"/>
      <c r="D4" s="88"/>
      <c r="E4" s="92" t="s">
        <v>50</v>
      </c>
      <c r="F4" s="92"/>
      <c r="G4" s="48" t="s">
        <v>51</v>
      </c>
      <c r="I4" s="93" t="s">
        <v>3</v>
      </c>
      <c r="J4" s="95" t="s">
        <v>4</v>
      </c>
      <c r="K4" s="71" t="s">
        <v>5</v>
      </c>
    </row>
    <row r="5" spans="1:15" ht="16.5" customHeight="1" x14ac:dyDescent="0.25">
      <c r="A5" s="4">
        <v>5</v>
      </c>
      <c r="B5" s="9" t="s">
        <v>6</v>
      </c>
      <c r="C5" s="10"/>
      <c r="D5" s="89"/>
      <c r="E5" s="110"/>
      <c r="F5" s="110"/>
      <c r="G5" s="111"/>
      <c r="I5" s="94"/>
      <c r="J5" s="96"/>
      <c r="K5" s="72"/>
    </row>
    <row r="6" spans="1:15" ht="18" customHeight="1" x14ac:dyDescent="0.25">
      <c r="A6" s="4">
        <v>6</v>
      </c>
      <c r="B6" s="11"/>
      <c r="C6" s="12" t="s">
        <v>16</v>
      </c>
      <c r="D6" s="108"/>
      <c r="E6" s="109"/>
      <c r="F6" s="13">
        <f>IF((E6)&gt;1,"Allocation exceeds 100%",D6*E6)</f>
        <v>0</v>
      </c>
      <c r="G6" s="30" t="e">
        <f>F6/$G$5</f>
        <v>#DIV/0!</v>
      </c>
      <c r="I6" s="103"/>
      <c r="J6" s="13">
        <f t="shared" ref="J6:J35" si="0">D6*I6</f>
        <v>0</v>
      </c>
      <c r="K6" s="14" t="e">
        <f>J6/$K$3</f>
        <v>#DIV/0!</v>
      </c>
    </row>
    <row r="7" spans="1:15" ht="16.350000000000001" customHeight="1" x14ac:dyDescent="0.25">
      <c r="A7" s="4">
        <v>7</v>
      </c>
      <c r="B7" s="11"/>
      <c r="C7" s="12" t="s">
        <v>17</v>
      </c>
      <c r="D7" s="108"/>
      <c r="E7" s="109"/>
      <c r="F7" s="13">
        <f t="shared" ref="F7:F35" si="1">IF((E7)&gt;1,"Allocation exceeds 100%",D7*E7)</f>
        <v>0</v>
      </c>
      <c r="G7" s="30" t="e">
        <f t="shared" ref="G7:G46" si="2">F7/$G$5</f>
        <v>#DIV/0!</v>
      </c>
      <c r="I7" s="103"/>
      <c r="J7" s="13">
        <f t="shared" si="0"/>
        <v>0</v>
      </c>
      <c r="K7" s="14" t="e">
        <f t="shared" ref="K7:K35" si="3">J7/$K$3</f>
        <v>#DIV/0!</v>
      </c>
    </row>
    <row r="8" spans="1:15" ht="16.350000000000001" customHeight="1" x14ac:dyDescent="0.25">
      <c r="A8" s="4">
        <v>8</v>
      </c>
      <c r="B8" s="11"/>
      <c r="C8" s="12" t="s">
        <v>18</v>
      </c>
      <c r="D8" s="108"/>
      <c r="E8" s="109"/>
      <c r="F8" s="13">
        <f t="shared" si="1"/>
        <v>0</v>
      </c>
      <c r="G8" s="30" t="e">
        <f t="shared" si="2"/>
        <v>#DIV/0!</v>
      </c>
      <c r="I8" s="103"/>
      <c r="J8" s="13">
        <f t="shared" si="0"/>
        <v>0</v>
      </c>
      <c r="K8" s="14" t="e">
        <f t="shared" si="3"/>
        <v>#DIV/0!</v>
      </c>
    </row>
    <row r="9" spans="1:15" ht="16.350000000000001" customHeight="1" x14ac:dyDescent="0.25">
      <c r="A9" s="4">
        <v>9</v>
      </c>
      <c r="B9" s="11"/>
      <c r="C9" s="12" t="s">
        <v>19</v>
      </c>
      <c r="D9" s="108"/>
      <c r="E9" s="109"/>
      <c r="F9" s="13">
        <f t="shared" si="1"/>
        <v>0</v>
      </c>
      <c r="G9" s="30" t="e">
        <f t="shared" si="2"/>
        <v>#DIV/0!</v>
      </c>
      <c r="I9" s="103"/>
      <c r="J9" s="13">
        <f t="shared" si="0"/>
        <v>0</v>
      </c>
      <c r="K9" s="14" t="e">
        <f t="shared" si="3"/>
        <v>#DIV/0!</v>
      </c>
    </row>
    <row r="10" spans="1:15" ht="16.350000000000001" customHeight="1" x14ac:dyDescent="0.25">
      <c r="A10" s="4">
        <v>10</v>
      </c>
      <c r="B10" s="11"/>
      <c r="C10" s="12" t="s">
        <v>20</v>
      </c>
      <c r="D10" s="108"/>
      <c r="E10" s="109"/>
      <c r="F10" s="13">
        <f t="shared" si="1"/>
        <v>0</v>
      </c>
      <c r="G10" s="30" t="e">
        <f t="shared" si="2"/>
        <v>#DIV/0!</v>
      </c>
      <c r="I10" s="103"/>
      <c r="J10" s="13">
        <f t="shared" si="0"/>
        <v>0</v>
      </c>
      <c r="K10" s="14" t="e">
        <f t="shared" si="3"/>
        <v>#DIV/0!</v>
      </c>
    </row>
    <row r="11" spans="1:15" ht="16.350000000000001" customHeight="1" x14ac:dyDescent="0.25">
      <c r="A11" s="4">
        <v>11</v>
      </c>
      <c r="B11" s="11"/>
      <c r="C11" s="12" t="s">
        <v>21</v>
      </c>
      <c r="D11" s="108"/>
      <c r="E11" s="109"/>
      <c r="F11" s="13">
        <f t="shared" si="1"/>
        <v>0</v>
      </c>
      <c r="G11" s="30" t="e">
        <f t="shared" si="2"/>
        <v>#DIV/0!</v>
      </c>
      <c r="I11" s="103"/>
      <c r="J11" s="13">
        <f t="shared" si="0"/>
        <v>0</v>
      </c>
      <c r="K11" s="14" t="e">
        <f t="shared" si="3"/>
        <v>#DIV/0!</v>
      </c>
    </row>
    <row r="12" spans="1:15" ht="16.350000000000001" customHeight="1" x14ac:dyDescent="0.25">
      <c r="A12" s="4">
        <v>12</v>
      </c>
      <c r="B12" s="11"/>
      <c r="C12" s="12" t="s">
        <v>22</v>
      </c>
      <c r="D12" s="108"/>
      <c r="E12" s="109"/>
      <c r="F12" s="13">
        <f t="shared" si="1"/>
        <v>0</v>
      </c>
      <c r="G12" s="30" t="e">
        <f t="shared" si="2"/>
        <v>#DIV/0!</v>
      </c>
      <c r="I12" s="103"/>
      <c r="J12" s="13">
        <f t="shared" si="0"/>
        <v>0</v>
      </c>
      <c r="K12" s="14" t="e">
        <f t="shared" si="3"/>
        <v>#DIV/0!</v>
      </c>
    </row>
    <row r="13" spans="1:15" ht="16.350000000000001" customHeight="1" x14ac:dyDescent="0.25">
      <c r="A13" s="4">
        <v>13</v>
      </c>
      <c r="B13" s="11"/>
      <c r="C13" s="12" t="s">
        <v>23</v>
      </c>
      <c r="D13" s="108"/>
      <c r="E13" s="109"/>
      <c r="F13" s="13">
        <f t="shared" si="1"/>
        <v>0</v>
      </c>
      <c r="G13" s="30" t="e">
        <f t="shared" si="2"/>
        <v>#DIV/0!</v>
      </c>
      <c r="I13" s="103"/>
      <c r="J13" s="13">
        <f t="shared" si="0"/>
        <v>0</v>
      </c>
      <c r="K13" s="14" t="e">
        <f t="shared" si="3"/>
        <v>#DIV/0!</v>
      </c>
    </row>
    <row r="14" spans="1:15" ht="16.350000000000001" customHeight="1" x14ac:dyDescent="0.25">
      <c r="A14" s="4">
        <v>14</v>
      </c>
      <c r="B14" s="11"/>
      <c r="C14" s="12" t="s">
        <v>24</v>
      </c>
      <c r="D14" s="108"/>
      <c r="E14" s="109"/>
      <c r="F14" s="13">
        <f t="shared" si="1"/>
        <v>0</v>
      </c>
      <c r="G14" s="30" t="e">
        <f t="shared" si="2"/>
        <v>#DIV/0!</v>
      </c>
      <c r="I14" s="103"/>
      <c r="J14" s="13">
        <f t="shared" si="0"/>
        <v>0</v>
      </c>
      <c r="K14" s="14" t="e">
        <f t="shared" si="3"/>
        <v>#DIV/0!</v>
      </c>
    </row>
    <row r="15" spans="1:15" ht="16.350000000000001" customHeight="1" x14ac:dyDescent="0.25">
      <c r="A15" s="4">
        <v>15</v>
      </c>
      <c r="B15" s="11"/>
      <c r="C15" s="12" t="s">
        <v>25</v>
      </c>
      <c r="D15" s="108"/>
      <c r="E15" s="109"/>
      <c r="F15" s="13">
        <f t="shared" si="1"/>
        <v>0</v>
      </c>
      <c r="G15" s="30" t="e">
        <f t="shared" si="2"/>
        <v>#DIV/0!</v>
      </c>
      <c r="I15" s="103"/>
      <c r="J15" s="13">
        <f t="shared" si="0"/>
        <v>0</v>
      </c>
      <c r="K15" s="14" t="e">
        <f t="shared" si="3"/>
        <v>#DIV/0!</v>
      </c>
    </row>
    <row r="16" spans="1:15" ht="16.350000000000001" customHeight="1" x14ac:dyDescent="0.25">
      <c r="A16" s="4">
        <v>16</v>
      </c>
      <c r="B16" s="11"/>
      <c r="C16" s="12" t="s">
        <v>26</v>
      </c>
      <c r="D16" s="108"/>
      <c r="E16" s="109"/>
      <c r="F16" s="13">
        <f t="shared" si="1"/>
        <v>0</v>
      </c>
      <c r="G16" s="30" t="e">
        <f t="shared" si="2"/>
        <v>#DIV/0!</v>
      </c>
      <c r="I16" s="103"/>
      <c r="J16" s="13">
        <f t="shared" si="0"/>
        <v>0</v>
      </c>
      <c r="K16" s="14" t="e">
        <f t="shared" si="3"/>
        <v>#DIV/0!</v>
      </c>
    </row>
    <row r="17" spans="1:11" ht="16.350000000000001" customHeight="1" x14ac:dyDescent="0.25">
      <c r="A17" s="4">
        <v>17</v>
      </c>
      <c r="B17" s="11"/>
      <c r="C17" s="12" t="s">
        <v>27</v>
      </c>
      <c r="D17" s="108"/>
      <c r="E17" s="109"/>
      <c r="F17" s="13">
        <f t="shared" si="1"/>
        <v>0</v>
      </c>
      <c r="G17" s="30" t="e">
        <f t="shared" si="2"/>
        <v>#DIV/0!</v>
      </c>
      <c r="I17" s="103"/>
      <c r="J17" s="13">
        <f t="shared" si="0"/>
        <v>0</v>
      </c>
      <c r="K17" s="14" t="e">
        <f t="shared" si="3"/>
        <v>#DIV/0!</v>
      </c>
    </row>
    <row r="18" spans="1:11" ht="16.350000000000001" customHeight="1" x14ac:dyDescent="0.25">
      <c r="A18" s="4">
        <v>18</v>
      </c>
      <c r="B18" s="11"/>
      <c r="C18" s="12" t="s">
        <v>28</v>
      </c>
      <c r="D18" s="108"/>
      <c r="E18" s="109"/>
      <c r="F18" s="13">
        <f t="shared" si="1"/>
        <v>0</v>
      </c>
      <c r="G18" s="30" t="e">
        <f t="shared" si="2"/>
        <v>#DIV/0!</v>
      </c>
      <c r="I18" s="103"/>
      <c r="J18" s="13">
        <f t="shared" si="0"/>
        <v>0</v>
      </c>
      <c r="K18" s="14" t="e">
        <f t="shared" si="3"/>
        <v>#DIV/0!</v>
      </c>
    </row>
    <row r="19" spans="1:11" ht="16.350000000000001" customHeight="1" x14ac:dyDescent="0.25">
      <c r="A19" s="4">
        <v>19</v>
      </c>
      <c r="B19" s="11"/>
      <c r="C19" s="12" t="s">
        <v>29</v>
      </c>
      <c r="D19" s="108"/>
      <c r="E19" s="109"/>
      <c r="F19" s="13">
        <f t="shared" si="1"/>
        <v>0</v>
      </c>
      <c r="G19" s="30" t="e">
        <f t="shared" si="2"/>
        <v>#DIV/0!</v>
      </c>
      <c r="I19" s="103"/>
      <c r="J19" s="13">
        <f t="shared" si="0"/>
        <v>0</v>
      </c>
      <c r="K19" s="14" t="e">
        <f t="shared" si="3"/>
        <v>#DIV/0!</v>
      </c>
    </row>
    <row r="20" spans="1:11" ht="16.350000000000001" customHeight="1" x14ac:dyDescent="0.25">
      <c r="A20" s="4">
        <v>20</v>
      </c>
      <c r="B20" s="11"/>
      <c r="C20" s="12" t="s">
        <v>30</v>
      </c>
      <c r="D20" s="108"/>
      <c r="E20" s="109"/>
      <c r="F20" s="13">
        <f t="shared" si="1"/>
        <v>0</v>
      </c>
      <c r="G20" s="30" t="e">
        <f t="shared" si="2"/>
        <v>#DIV/0!</v>
      </c>
      <c r="I20" s="103"/>
      <c r="J20" s="13">
        <f t="shared" si="0"/>
        <v>0</v>
      </c>
      <c r="K20" s="14" t="e">
        <f t="shared" si="3"/>
        <v>#DIV/0!</v>
      </c>
    </row>
    <row r="21" spans="1:11" ht="16.350000000000001" customHeight="1" x14ac:dyDescent="0.25">
      <c r="A21" s="4">
        <v>21</v>
      </c>
      <c r="B21" s="11"/>
      <c r="C21" s="12" t="s">
        <v>31</v>
      </c>
      <c r="D21" s="108"/>
      <c r="E21" s="109"/>
      <c r="F21" s="13">
        <f t="shared" si="1"/>
        <v>0</v>
      </c>
      <c r="G21" s="30" t="e">
        <f t="shared" si="2"/>
        <v>#DIV/0!</v>
      </c>
      <c r="I21" s="103"/>
      <c r="J21" s="13">
        <f t="shared" si="0"/>
        <v>0</v>
      </c>
      <c r="K21" s="14" t="e">
        <f t="shared" si="3"/>
        <v>#DIV/0!</v>
      </c>
    </row>
    <row r="22" spans="1:11" ht="16.350000000000001" customHeight="1" x14ac:dyDescent="0.25">
      <c r="A22" s="4">
        <v>22</v>
      </c>
      <c r="B22" s="11"/>
      <c r="C22" s="12" t="s">
        <v>32</v>
      </c>
      <c r="D22" s="108"/>
      <c r="E22" s="109"/>
      <c r="F22" s="13">
        <f t="shared" si="1"/>
        <v>0</v>
      </c>
      <c r="G22" s="30" t="e">
        <f t="shared" si="2"/>
        <v>#DIV/0!</v>
      </c>
      <c r="I22" s="103"/>
      <c r="J22" s="13">
        <f t="shared" si="0"/>
        <v>0</v>
      </c>
      <c r="K22" s="14" t="e">
        <f t="shared" si="3"/>
        <v>#DIV/0!</v>
      </c>
    </row>
    <row r="23" spans="1:11" ht="16.350000000000001" customHeight="1" x14ac:dyDescent="0.25">
      <c r="A23" s="4">
        <v>23</v>
      </c>
      <c r="B23" s="11"/>
      <c r="C23" s="12" t="s">
        <v>33</v>
      </c>
      <c r="D23" s="108"/>
      <c r="E23" s="109"/>
      <c r="F23" s="13">
        <f t="shared" si="1"/>
        <v>0</v>
      </c>
      <c r="G23" s="30" t="e">
        <f t="shared" si="2"/>
        <v>#DIV/0!</v>
      </c>
      <c r="I23" s="103"/>
      <c r="J23" s="13">
        <f t="shared" si="0"/>
        <v>0</v>
      </c>
      <c r="K23" s="14" t="e">
        <f t="shared" si="3"/>
        <v>#DIV/0!</v>
      </c>
    </row>
    <row r="24" spans="1:11" ht="16.350000000000001" customHeight="1" x14ac:dyDescent="0.25">
      <c r="A24" s="4">
        <v>24</v>
      </c>
      <c r="B24" s="11"/>
      <c r="C24" s="12" t="s">
        <v>34</v>
      </c>
      <c r="D24" s="108"/>
      <c r="E24" s="109"/>
      <c r="F24" s="13">
        <f t="shared" si="1"/>
        <v>0</v>
      </c>
      <c r="G24" s="30" t="e">
        <f t="shared" si="2"/>
        <v>#DIV/0!</v>
      </c>
      <c r="I24" s="103"/>
      <c r="J24" s="13">
        <f t="shared" si="0"/>
        <v>0</v>
      </c>
      <c r="K24" s="14" t="e">
        <f t="shared" si="3"/>
        <v>#DIV/0!</v>
      </c>
    </row>
    <row r="25" spans="1:11" ht="16.350000000000001" customHeight="1" x14ac:dyDescent="0.25">
      <c r="A25" s="4">
        <v>25</v>
      </c>
      <c r="B25" s="11"/>
      <c r="C25" s="12" t="s">
        <v>35</v>
      </c>
      <c r="D25" s="108"/>
      <c r="E25" s="109"/>
      <c r="F25" s="13">
        <f t="shared" si="1"/>
        <v>0</v>
      </c>
      <c r="G25" s="30" t="e">
        <f t="shared" si="2"/>
        <v>#DIV/0!</v>
      </c>
      <c r="I25" s="103"/>
      <c r="J25" s="13">
        <f t="shared" si="0"/>
        <v>0</v>
      </c>
      <c r="K25" s="14" t="e">
        <f t="shared" si="3"/>
        <v>#DIV/0!</v>
      </c>
    </row>
    <row r="26" spans="1:11" ht="16.350000000000001" customHeight="1" x14ac:dyDescent="0.25">
      <c r="A26" s="4">
        <v>26</v>
      </c>
      <c r="B26" s="11"/>
      <c r="C26" s="12" t="s">
        <v>36</v>
      </c>
      <c r="D26" s="108"/>
      <c r="E26" s="109"/>
      <c r="F26" s="13">
        <f t="shared" si="1"/>
        <v>0</v>
      </c>
      <c r="G26" s="30" t="e">
        <f t="shared" si="2"/>
        <v>#DIV/0!</v>
      </c>
      <c r="I26" s="103"/>
      <c r="J26" s="13">
        <f t="shared" si="0"/>
        <v>0</v>
      </c>
      <c r="K26" s="14" t="e">
        <f t="shared" si="3"/>
        <v>#DIV/0!</v>
      </c>
    </row>
    <row r="27" spans="1:11" ht="16.350000000000001" customHeight="1" x14ac:dyDescent="0.25">
      <c r="A27" s="4">
        <v>27</v>
      </c>
      <c r="B27" s="11"/>
      <c r="C27" s="12" t="s">
        <v>37</v>
      </c>
      <c r="D27" s="108"/>
      <c r="E27" s="109"/>
      <c r="F27" s="13">
        <f t="shared" si="1"/>
        <v>0</v>
      </c>
      <c r="G27" s="30" t="e">
        <f t="shared" si="2"/>
        <v>#DIV/0!</v>
      </c>
      <c r="I27" s="103"/>
      <c r="J27" s="13">
        <f t="shared" si="0"/>
        <v>0</v>
      </c>
      <c r="K27" s="14" t="e">
        <f t="shared" si="3"/>
        <v>#DIV/0!</v>
      </c>
    </row>
    <row r="28" spans="1:11" ht="16.350000000000001" customHeight="1" x14ac:dyDescent="0.25">
      <c r="A28" s="4">
        <v>28</v>
      </c>
      <c r="B28" s="11"/>
      <c r="C28" s="12" t="s">
        <v>38</v>
      </c>
      <c r="D28" s="108"/>
      <c r="E28" s="109"/>
      <c r="F28" s="13">
        <f t="shared" si="1"/>
        <v>0</v>
      </c>
      <c r="G28" s="30" t="e">
        <f t="shared" si="2"/>
        <v>#DIV/0!</v>
      </c>
      <c r="I28" s="103"/>
      <c r="J28" s="13">
        <f t="shared" si="0"/>
        <v>0</v>
      </c>
      <c r="K28" s="14" t="e">
        <f t="shared" si="3"/>
        <v>#DIV/0!</v>
      </c>
    </row>
    <row r="29" spans="1:11" ht="16.350000000000001" customHeight="1" x14ac:dyDescent="0.25">
      <c r="A29" s="4">
        <v>29</v>
      </c>
      <c r="B29" s="11"/>
      <c r="C29" s="12" t="s">
        <v>7</v>
      </c>
      <c r="D29" s="108"/>
      <c r="E29" s="109"/>
      <c r="F29" s="13">
        <f t="shared" si="1"/>
        <v>0</v>
      </c>
      <c r="G29" s="30" t="e">
        <f t="shared" si="2"/>
        <v>#DIV/0!</v>
      </c>
      <c r="I29" s="103"/>
      <c r="J29" s="13">
        <f t="shared" si="0"/>
        <v>0</v>
      </c>
      <c r="K29" s="14" t="e">
        <f t="shared" si="3"/>
        <v>#DIV/0!</v>
      </c>
    </row>
    <row r="30" spans="1:11" ht="16.350000000000001" customHeight="1" x14ac:dyDescent="0.25">
      <c r="A30" s="4">
        <v>30</v>
      </c>
      <c r="B30" s="11"/>
      <c r="C30" s="12" t="s">
        <v>7</v>
      </c>
      <c r="D30" s="108"/>
      <c r="E30" s="109"/>
      <c r="F30" s="13">
        <f t="shared" si="1"/>
        <v>0</v>
      </c>
      <c r="G30" s="30" t="e">
        <f t="shared" si="2"/>
        <v>#DIV/0!</v>
      </c>
      <c r="I30" s="103"/>
      <c r="J30" s="13">
        <f t="shared" si="0"/>
        <v>0</v>
      </c>
      <c r="K30" s="14" t="e">
        <f t="shared" si="3"/>
        <v>#DIV/0!</v>
      </c>
    </row>
    <row r="31" spans="1:11" ht="16.350000000000001" customHeight="1" x14ac:dyDescent="0.25">
      <c r="A31" s="4">
        <v>31</v>
      </c>
      <c r="B31" s="11"/>
      <c r="C31" s="12" t="s">
        <v>7</v>
      </c>
      <c r="D31" s="108"/>
      <c r="E31" s="109"/>
      <c r="F31" s="13">
        <f t="shared" si="1"/>
        <v>0</v>
      </c>
      <c r="G31" s="30" t="e">
        <f t="shared" si="2"/>
        <v>#DIV/0!</v>
      </c>
      <c r="I31" s="103"/>
      <c r="J31" s="13">
        <f t="shared" si="0"/>
        <v>0</v>
      </c>
      <c r="K31" s="14" t="e">
        <f t="shared" si="3"/>
        <v>#DIV/0!</v>
      </c>
    </row>
    <row r="32" spans="1:11" ht="16.350000000000001" customHeight="1" x14ac:dyDescent="0.25">
      <c r="A32" s="4">
        <v>32</v>
      </c>
      <c r="B32" s="11"/>
      <c r="C32" s="12" t="s">
        <v>7</v>
      </c>
      <c r="D32" s="108"/>
      <c r="E32" s="109"/>
      <c r="F32" s="13">
        <f t="shared" si="1"/>
        <v>0</v>
      </c>
      <c r="G32" s="30" t="e">
        <f t="shared" si="2"/>
        <v>#DIV/0!</v>
      </c>
      <c r="I32" s="103"/>
      <c r="J32" s="13">
        <f t="shared" si="0"/>
        <v>0</v>
      </c>
      <c r="K32" s="14" t="e">
        <f t="shared" si="3"/>
        <v>#DIV/0!</v>
      </c>
    </row>
    <row r="33" spans="1:11" ht="17.649999999999999" customHeight="1" x14ac:dyDescent="0.25">
      <c r="A33" s="4">
        <v>33</v>
      </c>
      <c r="B33" s="11"/>
      <c r="C33" s="12" t="s">
        <v>39</v>
      </c>
      <c r="D33" s="108"/>
      <c r="E33" s="109"/>
      <c r="F33" s="13">
        <f t="shared" si="1"/>
        <v>0</v>
      </c>
      <c r="G33" s="30" t="e">
        <f t="shared" si="2"/>
        <v>#DIV/0!</v>
      </c>
      <c r="I33" s="104"/>
      <c r="J33" s="13">
        <f t="shared" si="0"/>
        <v>0</v>
      </c>
      <c r="K33" s="14" t="e">
        <f t="shared" si="3"/>
        <v>#DIV/0!</v>
      </c>
    </row>
    <row r="34" spans="1:11" ht="16.350000000000001" customHeight="1" x14ac:dyDescent="0.25">
      <c r="A34" s="4">
        <v>34</v>
      </c>
      <c r="B34" s="11"/>
      <c r="C34" s="12" t="s">
        <v>40</v>
      </c>
      <c r="D34" s="108"/>
      <c r="E34" s="109"/>
      <c r="F34" s="13">
        <f t="shared" si="1"/>
        <v>0</v>
      </c>
      <c r="G34" s="30" t="e">
        <f t="shared" si="2"/>
        <v>#DIV/0!</v>
      </c>
      <c r="H34" s="2"/>
      <c r="I34" s="103"/>
      <c r="J34" s="13">
        <f t="shared" si="0"/>
        <v>0</v>
      </c>
      <c r="K34" s="14" t="e">
        <f t="shared" si="3"/>
        <v>#DIV/0!</v>
      </c>
    </row>
    <row r="35" spans="1:11" ht="16.350000000000001" customHeight="1" x14ac:dyDescent="0.25">
      <c r="A35" s="4">
        <v>35</v>
      </c>
      <c r="B35" s="11"/>
      <c r="C35" s="12" t="s">
        <v>41</v>
      </c>
      <c r="D35" s="108"/>
      <c r="E35" s="109"/>
      <c r="F35" s="13">
        <f t="shared" si="1"/>
        <v>0</v>
      </c>
      <c r="G35" s="30" t="e">
        <f t="shared" si="2"/>
        <v>#DIV/0!</v>
      </c>
      <c r="H35" s="15"/>
      <c r="I35" s="105"/>
      <c r="J35" s="53">
        <f t="shared" si="0"/>
        <v>0</v>
      </c>
      <c r="K35" s="54" t="e">
        <f t="shared" si="3"/>
        <v>#DIV/0!</v>
      </c>
    </row>
    <row r="36" spans="1:11" ht="16.350000000000001" customHeight="1" x14ac:dyDescent="0.25">
      <c r="A36" s="4">
        <v>36</v>
      </c>
      <c r="B36" s="11"/>
      <c r="C36" s="24" t="s">
        <v>42</v>
      </c>
      <c r="D36" s="31">
        <f>SUM(D6:D35)</f>
        <v>0</v>
      </c>
      <c r="E36" s="32"/>
      <c r="F36" s="16">
        <f>SUM(F6:F35)</f>
        <v>0</v>
      </c>
      <c r="G36" s="33" t="e">
        <f t="shared" si="2"/>
        <v>#DIV/0!</v>
      </c>
      <c r="H36" s="25"/>
      <c r="I36" s="55"/>
      <c r="J36" s="56">
        <f>SUM(J6:J35)</f>
        <v>0</v>
      </c>
      <c r="K36" s="57" t="e">
        <f>SUM(K6:K35)</f>
        <v>#DIV/0!</v>
      </c>
    </row>
    <row r="37" spans="1:11" ht="24" customHeight="1" x14ac:dyDescent="0.25">
      <c r="A37" s="4">
        <v>37</v>
      </c>
      <c r="B37" s="8" t="s">
        <v>8</v>
      </c>
      <c r="C37" s="17"/>
      <c r="D37" s="34"/>
      <c r="E37" s="35"/>
      <c r="F37" s="13"/>
      <c r="G37" s="30"/>
      <c r="I37" s="58"/>
      <c r="J37" s="59"/>
      <c r="K37" s="60"/>
    </row>
    <row r="38" spans="1:11" ht="16.350000000000001" customHeight="1" x14ac:dyDescent="0.25">
      <c r="A38" s="4">
        <v>38</v>
      </c>
      <c r="B38" s="11"/>
      <c r="C38" s="12" t="s">
        <v>9</v>
      </c>
      <c r="D38" s="108"/>
      <c r="E38" s="109"/>
      <c r="F38" s="13">
        <f t="shared" ref="F38:F41" si="4">IF((E38)&gt;1,"Allocation exceeds 100%",D38*E38)</f>
        <v>0</v>
      </c>
      <c r="G38" s="30" t="e">
        <f t="shared" si="2"/>
        <v>#DIV/0!</v>
      </c>
      <c r="H38" s="18"/>
      <c r="I38" s="106"/>
      <c r="J38" s="62">
        <f>D38*I38</f>
        <v>0</v>
      </c>
      <c r="K38" s="60" t="e">
        <f t="shared" ref="K38:K41" si="5">J38/$K$3</f>
        <v>#DIV/0!</v>
      </c>
    </row>
    <row r="39" spans="1:11" ht="16.350000000000001" customHeight="1" x14ac:dyDescent="0.25">
      <c r="A39" s="4">
        <v>39</v>
      </c>
      <c r="B39" s="11"/>
      <c r="C39" s="12" t="s">
        <v>10</v>
      </c>
      <c r="D39" s="108"/>
      <c r="E39" s="109"/>
      <c r="F39" s="13">
        <f t="shared" si="4"/>
        <v>0</v>
      </c>
      <c r="G39" s="30" t="e">
        <f t="shared" si="2"/>
        <v>#DIV/0!</v>
      </c>
      <c r="H39" s="19"/>
      <c r="I39" s="106"/>
      <c r="J39" s="62">
        <f>D39*I39</f>
        <v>0</v>
      </c>
      <c r="K39" s="60" t="e">
        <f t="shared" si="5"/>
        <v>#DIV/0!</v>
      </c>
    </row>
    <row r="40" spans="1:11" ht="16.350000000000001" customHeight="1" x14ac:dyDescent="0.25">
      <c r="A40" s="4">
        <v>40</v>
      </c>
      <c r="B40" s="11"/>
      <c r="C40" s="12" t="s">
        <v>11</v>
      </c>
      <c r="D40" s="108"/>
      <c r="E40" s="109"/>
      <c r="F40" s="13">
        <f t="shared" si="4"/>
        <v>0</v>
      </c>
      <c r="G40" s="30" t="e">
        <f t="shared" si="2"/>
        <v>#DIV/0!</v>
      </c>
      <c r="I40" s="106"/>
      <c r="J40" s="62">
        <f>D40*I40</f>
        <v>0</v>
      </c>
      <c r="K40" s="60" t="e">
        <f t="shared" si="5"/>
        <v>#DIV/0!</v>
      </c>
    </row>
    <row r="41" spans="1:11" ht="16.350000000000001" customHeight="1" x14ac:dyDescent="0.25">
      <c r="A41" s="4">
        <v>41</v>
      </c>
      <c r="B41" s="11"/>
      <c r="C41" s="12" t="s">
        <v>12</v>
      </c>
      <c r="D41" s="108"/>
      <c r="E41" s="109"/>
      <c r="F41" s="13">
        <f t="shared" si="4"/>
        <v>0</v>
      </c>
      <c r="G41" s="30" t="e">
        <f t="shared" si="2"/>
        <v>#DIV/0!</v>
      </c>
      <c r="I41" s="106"/>
      <c r="J41" s="62">
        <f>D41*I41</f>
        <v>0</v>
      </c>
      <c r="K41" s="60" t="e">
        <f t="shared" si="5"/>
        <v>#DIV/0!</v>
      </c>
    </row>
    <row r="42" spans="1:11" ht="16.350000000000001" customHeight="1" x14ac:dyDescent="0.25">
      <c r="A42" s="4">
        <v>42</v>
      </c>
      <c r="B42" s="11"/>
      <c r="C42" s="24" t="s">
        <v>44</v>
      </c>
      <c r="D42" s="31">
        <f>SUM(D36:D41)</f>
        <v>0</v>
      </c>
      <c r="E42" s="32"/>
      <c r="F42" s="36">
        <f>SUM(F36:F41)</f>
        <v>0</v>
      </c>
      <c r="G42" s="33" t="e">
        <f>SUM(G36:G41)</f>
        <v>#DIV/0!</v>
      </c>
      <c r="H42" s="25"/>
      <c r="I42" s="63"/>
      <c r="J42" s="64">
        <f>SUM(J36:J41)</f>
        <v>0</v>
      </c>
      <c r="K42" s="65" t="e">
        <f>SUM(K36:K41)</f>
        <v>#DIV/0!</v>
      </c>
    </row>
    <row r="43" spans="1:11" ht="24.6" customHeight="1" x14ac:dyDescent="0.25">
      <c r="A43" s="4">
        <v>43</v>
      </c>
      <c r="B43" s="8" t="s">
        <v>43</v>
      </c>
      <c r="C43" s="20"/>
      <c r="D43" s="37"/>
      <c r="E43" s="35"/>
      <c r="F43" s="13"/>
      <c r="G43" s="30"/>
      <c r="I43" s="58"/>
      <c r="J43" s="59"/>
      <c r="K43" s="60"/>
    </row>
    <row r="44" spans="1:11" ht="16.350000000000001" customHeight="1" x14ac:dyDescent="0.25">
      <c r="A44" s="4">
        <v>44</v>
      </c>
      <c r="B44" s="11"/>
      <c r="C44" s="12" t="s">
        <v>13</v>
      </c>
      <c r="D44" s="108"/>
      <c r="E44" s="109"/>
      <c r="F44" s="13">
        <f t="shared" ref="F44:F46" si="6">IF((E44)&gt;1,"Allocation exceeds 100%",D44*E44)</f>
        <v>0</v>
      </c>
      <c r="G44" s="30" t="e">
        <f t="shared" si="2"/>
        <v>#DIV/0!</v>
      </c>
      <c r="I44" s="106"/>
      <c r="J44" s="62">
        <f>D44*I44</f>
        <v>0</v>
      </c>
      <c r="K44" s="60" t="e">
        <f t="shared" ref="K44:K46" si="7">J44/$K$3</f>
        <v>#DIV/0!</v>
      </c>
    </row>
    <row r="45" spans="1:11" ht="16.350000000000001" customHeight="1" x14ac:dyDescent="0.25">
      <c r="A45" s="4">
        <v>45</v>
      </c>
      <c r="B45" s="11"/>
      <c r="C45" s="12" t="s">
        <v>14</v>
      </c>
      <c r="D45" s="108"/>
      <c r="E45" s="109"/>
      <c r="F45" s="13">
        <f t="shared" si="6"/>
        <v>0</v>
      </c>
      <c r="G45" s="30" t="e">
        <f t="shared" si="2"/>
        <v>#DIV/0!</v>
      </c>
      <c r="I45" s="106"/>
      <c r="J45" s="62">
        <f>D45*I45</f>
        <v>0</v>
      </c>
      <c r="K45" s="60" t="e">
        <f t="shared" si="7"/>
        <v>#DIV/0!</v>
      </c>
    </row>
    <row r="46" spans="1:11" ht="16.350000000000001" customHeight="1" x14ac:dyDescent="0.25">
      <c r="A46" s="4">
        <v>46</v>
      </c>
      <c r="B46" s="11"/>
      <c r="C46" s="12" t="s">
        <v>15</v>
      </c>
      <c r="D46" s="108"/>
      <c r="E46" s="109"/>
      <c r="F46" s="13">
        <f t="shared" si="6"/>
        <v>0</v>
      </c>
      <c r="G46" s="30" t="e">
        <f t="shared" si="2"/>
        <v>#DIV/0!</v>
      </c>
      <c r="H46" s="3"/>
      <c r="I46" s="107"/>
      <c r="J46" s="67">
        <f>D46*I46</f>
        <v>0</v>
      </c>
      <c r="K46" s="68" t="e">
        <f t="shared" si="7"/>
        <v>#DIV/0!</v>
      </c>
    </row>
    <row r="47" spans="1:11" ht="16.350000000000001" customHeight="1" thickBot="1" x14ac:dyDescent="0.3">
      <c r="A47" s="4">
        <v>47</v>
      </c>
      <c r="B47" s="21"/>
      <c r="C47" s="42" t="s">
        <v>45</v>
      </c>
      <c r="D47" s="38">
        <f>SUM(D42:D46)</f>
        <v>0</v>
      </c>
      <c r="E47" s="39"/>
      <c r="F47" s="40">
        <f>SUM(F42:F46)</f>
        <v>0</v>
      </c>
      <c r="G47" s="41" t="e">
        <f>SUM(G42:G46)</f>
        <v>#DIV/0!</v>
      </c>
      <c r="H47" s="26"/>
      <c r="I47" s="50"/>
      <c r="J47" s="40">
        <f>SUM(J42:J46)</f>
        <v>0</v>
      </c>
      <c r="K47" s="51" t="e">
        <f>SUM(K42:K46)</f>
        <v>#DIV/0!</v>
      </c>
    </row>
  </sheetData>
  <sheetProtection sheet="1" objects="1" scenarios="1" selectLockedCells="1"/>
  <mergeCells count="12">
    <mergeCell ref="K4:K5"/>
    <mergeCell ref="E5:F5"/>
    <mergeCell ref="B1:G1"/>
    <mergeCell ref="I1:K1"/>
    <mergeCell ref="B2:G2"/>
    <mergeCell ref="J2:K2"/>
    <mergeCell ref="B3:C3"/>
    <mergeCell ref="D3:D5"/>
    <mergeCell ref="I3:J3"/>
    <mergeCell ref="E4:F4"/>
    <mergeCell ref="I4:I5"/>
    <mergeCell ref="J4:J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Example</vt:lpstr>
      <vt:lpstr>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Bernhardt</dc:creator>
  <cp:lastModifiedBy>Michelle Bachand</cp:lastModifiedBy>
  <cp:lastPrinted>2023-01-25T17:24:38Z</cp:lastPrinted>
  <dcterms:created xsi:type="dcterms:W3CDTF">2022-10-17T21:58:29Z</dcterms:created>
  <dcterms:modified xsi:type="dcterms:W3CDTF">2023-01-25T18:46:59Z</dcterms:modified>
</cp:coreProperties>
</file>