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sha.wagner\Desktop\Farm Management\Cost of Production Tools\"/>
    </mc:Choice>
  </mc:AlternateContent>
  <bookViews>
    <workbookView xWindow="120" yWindow="10" windowWidth="15190" windowHeight="82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1" i="1" l="1"/>
  <c r="G13" i="1" l="1"/>
  <c r="F32" i="1"/>
  <c r="E47" i="1"/>
  <c r="E45" i="1"/>
  <c r="E43" i="1"/>
  <c r="E36" i="1"/>
  <c r="E34" i="1"/>
  <c r="E32" i="1"/>
  <c r="E14" i="1" l="1"/>
  <c r="G14" i="1" s="1"/>
  <c r="E16" i="1" s="1"/>
  <c r="G16" i="1" s="1"/>
  <c r="F36" i="1" s="1"/>
  <c r="F34" i="1"/>
  <c r="G25" i="1"/>
  <c r="G34" i="1" l="1"/>
  <c r="F45" i="1"/>
  <c r="G45" i="1" s="1"/>
  <c r="E26" i="1"/>
  <c r="G26" i="1" s="1"/>
  <c r="E28" i="1" s="1"/>
  <c r="G28" i="1" s="1"/>
  <c r="G23" i="1"/>
  <c r="G32" i="1" l="1"/>
  <c r="F43" i="1"/>
  <c r="G43" i="1" s="1"/>
  <c r="G36" i="1"/>
  <c r="F47" i="1"/>
  <c r="G47" i="1" s="1"/>
  <c r="G49" i="1" l="1"/>
  <c r="G50" i="1" s="1"/>
  <c r="G38" i="1"/>
  <c r="G39" i="1" s="1"/>
</calcChain>
</file>

<file path=xl/sharedStrings.xml><?xml version="1.0" encoding="utf-8"?>
<sst xmlns="http://schemas.openxmlformats.org/spreadsheetml/2006/main" count="61" uniqueCount="46">
  <si>
    <t>Calculating The Value of Dairy Manure</t>
  </si>
  <si>
    <t xml:space="preserve">Price Per ton of </t>
  </si>
  <si>
    <t>Potash</t>
  </si>
  <si>
    <t>DAP</t>
  </si>
  <si>
    <t xml:space="preserve">Urea </t>
  </si>
  <si>
    <t xml:space="preserve">Total product lbs </t>
  </si>
  <si>
    <t xml:space="preserve">Product </t>
  </si>
  <si>
    <t xml:space="preserve">needed to replace manure </t>
  </si>
  <si>
    <t>K2O #/ton manure</t>
  </si>
  <si>
    <t>N #/ton manure</t>
  </si>
  <si>
    <t>P2O5 #/ton manure</t>
  </si>
  <si>
    <t>N value of DAP</t>
  </si>
  <si>
    <t xml:space="preserve">N #/ton of manure </t>
  </si>
  <si>
    <t>Product</t>
  </si>
  <si>
    <t>K2O #/1000 gal.</t>
  </si>
  <si>
    <t>N #/1000 gallons manure</t>
  </si>
  <si>
    <t>P2O5 #/1000 gal.</t>
  </si>
  <si>
    <t>N #/1000 gal.</t>
  </si>
  <si>
    <t>Solid Manure</t>
  </si>
  <si>
    <t>Potash #</t>
  </si>
  <si>
    <t>Value $</t>
  </si>
  <si>
    <t>DAP #</t>
  </si>
  <si>
    <t>Urea #</t>
  </si>
  <si>
    <t>Fertilizer Value/ton Manure</t>
  </si>
  <si>
    <t>Liquid Manure</t>
  </si>
  <si>
    <t>Fertilizer Value/1000 gallons Manure</t>
  </si>
  <si>
    <t>for manure</t>
  </si>
  <si>
    <t>Richard Halopka UWEX Clark County Crops &amp; Soils Agent</t>
  </si>
  <si>
    <t xml:space="preserve">Blue cells are required green cells have </t>
  </si>
  <si>
    <t xml:space="preserve">book values inserted if you have a manure sample or raise </t>
  </si>
  <si>
    <t xml:space="preserve"> a species other than dairy enter your own farms numbers.</t>
  </si>
  <si>
    <t>No credit for sulfur or micronutrients contained in manure</t>
  </si>
  <si>
    <t xml:space="preserve">Nutrient book values from Fast Facts </t>
  </si>
  <si>
    <t>Potash $/#</t>
  </si>
  <si>
    <t>DAP $/#</t>
  </si>
  <si>
    <t>Urea $/#</t>
  </si>
  <si>
    <t xml:space="preserve">     Potash</t>
  </si>
  <si>
    <t xml:space="preserve">     DAP</t>
  </si>
  <si>
    <t xml:space="preserve">     Urea</t>
  </si>
  <si>
    <t>These values are for unincorporated manure</t>
  </si>
  <si>
    <t>Using a manure generating spreadsheet can estimate manure's value per head of livestock</t>
  </si>
  <si>
    <t>Fertilizer prices can be changed to current market values</t>
  </si>
  <si>
    <t>The pound of nutrients can be changed for different species of livestock</t>
  </si>
  <si>
    <r>
      <t xml:space="preserve">*Fertilizer Value per cow/year at 1400 lbs </t>
    </r>
    <r>
      <rPr>
        <sz val="8"/>
        <color theme="1"/>
        <rFont val="Calibri"/>
        <family val="2"/>
        <scheme val="minor"/>
      </rPr>
      <t>(1)</t>
    </r>
  </si>
  <si>
    <r>
      <t>*</t>
    </r>
    <r>
      <rPr>
        <sz val="8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 Manure volume from MPS</t>
    </r>
  </si>
  <si>
    <t>*Fertilizer Value per cow/year at 1400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</si>
</sst>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i/>
      <u/>
      <sz val="20"/>
      <color theme="5"/>
      <name val="Calibri"/>
      <family val="2"/>
      <scheme val="minor"/>
    </font>
    <font>
      <u/>
      <sz val="20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2" fillId="3" borderId="0" xfId="2" applyFill="1"/>
    <xf numFmtId="0" fontId="0" fillId="3" borderId="0" xfId="0" applyFill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0" fillId="3" borderId="0" xfId="0" applyFont="1" applyFill="1"/>
    <xf numFmtId="0" fontId="4" fillId="3" borderId="0" xfId="0" applyFont="1" applyFill="1"/>
    <xf numFmtId="8" fontId="0" fillId="3" borderId="0" xfId="0" applyNumberFormat="1" applyFont="1" applyFill="1"/>
    <xf numFmtId="8" fontId="7" fillId="3" borderId="0" xfId="0" applyNumberFormat="1" applyFont="1" applyFill="1"/>
    <xf numFmtId="0" fontId="0" fillId="3" borderId="0" xfId="0" applyNumberFormat="1" applyFont="1" applyFill="1"/>
    <xf numFmtId="0" fontId="6" fillId="3" borderId="0" xfId="0" applyNumberFormat="1" applyFont="1" applyFill="1"/>
    <xf numFmtId="0" fontId="0" fillId="3" borderId="0" xfId="0" applyNumberFormat="1" applyFont="1" applyFill="1" applyProtection="1">
      <protection locked="0"/>
    </xf>
    <xf numFmtId="0" fontId="0" fillId="3" borderId="0" xfId="0" applyNumberFormat="1" applyFont="1" applyFill="1" applyAlignment="1">
      <alignment vertical="top"/>
    </xf>
    <xf numFmtId="0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left"/>
    </xf>
    <xf numFmtId="2" fontId="0" fillId="3" borderId="0" xfId="1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</xf>
    <xf numFmtId="0" fontId="5" fillId="3" borderId="1" xfId="2" applyNumberFormat="1" applyFont="1" applyFill="1" applyBorder="1"/>
    <xf numFmtId="0" fontId="0" fillId="3" borderId="0" xfId="0" applyNumberFormat="1" applyFont="1" applyFill="1" applyAlignment="1" applyProtection="1">
      <alignment horizontal="left"/>
      <protection locked="0"/>
    </xf>
    <xf numFmtId="2" fontId="0" fillId="3" borderId="0" xfId="0" applyNumberFormat="1" applyFont="1" applyFill="1"/>
    <xf numFmtId="43" fontId="0" fillId="3" borderId="0" xfId="0" applyNumberFormat="1" applyFont="1" applyFill="1"/>
    <xf numFmtId="43" fontId="0" fillId="3" borderId="0" xfId="0" applyNumberFormat="1" applyFill="1"/>
    <xf numFmtId="43" fontId="6" fillId="3" borderId="0" xfId="0" applyNumberFormat="1" applyFont="1" applyFill="1"/>
    <xf numFmtId="0" fontId="6" fillId="3" borderId="0" xfId="0" applyFont="1" applyFill="1"/>
    <xf numFmtId="0" fontId="0" fillId="3" borderId="0" xfId="0" applyFill="1" applyAlignment="1">
      <alignment horizontal="left"/>
    </xf>
    <xf numFmtId="0" fontId="0" fillId="3" borderId="0" xfId="1" applyNumberFormat="1" applyFont="1" applyFill="1" applyAlignment="1">
      <alignment horizontal="center" wrapText="1"/>
    </xf>
    <xf numFmtId="0" fontId="0" fillId="3" borderId="0" xfId="0" applyFill="1" applyAlignment="1">
      <alignment horizontal="center"/>
    </xf>
    <xf numFmtId="164" fontId="0" fillId="3" borderId="0" xfId="0" applyNumberFormat="1" applyFill="1"/>
    <xf numFmtId="43" fontId="0" fillId="3" borderId="0" xfId="0" applyNumberFormat="1" applyFill="1" applyProtection="1">
      <protection locked="0"/>
    </xf>
    <xf numFmtId="0" fontId="0" fillId="3" borderId="0" xfId="0" applyNumberFormat="1" applyFill="1" applyAlignment="1">
      <alignment horizontal="center"/>
    </xf>
    <xf numFmtId="2" fontId="0" fillId="3" borderId="0" xfId="0" applyNumberFormat="1" applyFill="1" applyAlignment="1" applyProtection="1">
      <alignment horizontal="center"/>
      <protection locked="0"/>
    </xf>
    <xf numFmtId="43" fontId="0" fillId="3" borderId="0" xfId="0" applyNumberFormat="1" applyFill="1" applyAlignment="1">
      <alignment horizontal="center"/>
    </xf>
    <xf numFmtId="0" fontId="3" fillId="3" borderId="0" xfId="0" applyFont="1" applyFill="1"/>
    <xf numFmtId="2" fontId="0" fillId="3" borderId="0" xfId="0" applyNumberFormat="1" applyFill="1" applyAlignment="1">
      <alignment horizontal="center"/>
    </xf>
    <xf numFmtId="8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8" fontId="0" fillId="3" borderId="0" xfId="0" applyNumberFormat="1" applyFill="1" applyAlignment="1">
      <alignment horizontal="center"/>
    </xf>
    <xf numFmtId="0" fontId="0" fillId="4" borderId="0" xfId="0" applyNumberFormat="1" applyFont="1" applyFill="1" applyAlignment="1" applyProtection="1">
      <alignment horizontal="left"/>
    </xf>
    <xf numFmtId="0" fontId="0" fillId="4" borderId="0" xfId="0" applyNumberFormat="1" applyFont="1" applyFill="1" applyAlignment="1" applyProtection="1">
      <alignment horizontal="center"/>
    </xf>
    <xf numFmtId="8" fontId="0" fillId="5" borderId="0" xfId="0" applyNumberFormat="1" applyFont="1" applyFill="1" applyProtection="1">
      <protection locked="0"/>
    </xf>
    <xf numFmtId="8" fontId="7" fillId="5" borderId="0" xfId="0" applyNumberFormat="1" applyFont="1" applyFill="1" applyProtection="1">
      <protection locked="0"/>
    </xf>
    <xf numFmtId="0" fontId="0" fillId="6" borderId="0" xfId="0" applyNumberFormat="1" applyFont="1" applyFill="1" applyAlignment="1" applyProtection="1">
      <alignment horizontal="center"/>
      <protection locked="0"/>
    </xf>
    <xf numFmtId="0" fontId="0" fillId="6" borderId="0" xfId="1" applyNumberFormat="1" applyFont="1" applyFill="1" applyAlignment="1" applyProtection="1">
      <alignment horizontal="center" wrapText="1"/>
      <protection locked="0"/>
    </xf>
    <xf numFmtId="0" fontId="0" fillId="6" borderId="0" xfId="0" applyNumberForma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2" fontId="0" fillId="4" borderId="0" xfId="0" applyNumberFormat="1" applyFont="1" applyFill="1" applyAlignment="1" applyProtection="1">
      <alignment horizontal="center"/>
    </xf>
    <xf numFmtId="2" fontId="0" fillId="4" borderId="0" xfId="1" applyNumberFormat="1" applyFont="1" applyFill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8" fontId="0" fillId="4" borderId="0" xfId="0" applyNumberFormat="1" applyFill="1" applyAlignment="1" applyProtection="1">
      <alignment horizontal="center"/>
    </xf>
    <xf numFmtId="0" fontId="11" fillId="4" borderId="0" xfId="0" applyFont="1" applyFill="1" applyProtection="1"/>
    <xf numFmtId="0" fontId="12" fillId="4" borderId="0" xfId="0" applyFont="1" applyFill="1" applyProtection="1"/>
    <xf numFmtId="0" fontId="13" fillId="4" borderId="0" xfId="0" applyFont="1" applyFill="1" applyProtection="1"/>
    <xf numFmtId="0" fontId="2" fillId="4" borderId="0" xfId="2" applyFill="1" applyProtection="1"/>
    <xf numFmtId="0" fontId="0" fillId="4" borderId="0" xfId="0" applyFill="1" applyProtection="1"/>
    <xf numFmtId="0" fontId="9" fillId="4" borderId="0" xfId="0" applyFont="1" applyFill="1" applyProtection="1"/>
    <xf numFmtId="0" fontId="10" fillId="4" borderId="0" xfId="0" applyFont="1" applyFill="1" applyProtection="1"/>
    <xf numFmtId="0" fontId="8" fillId="4" borderId="0" xfId="0" applyFont="1" applyFill="1" applyProtection="1"/>
    <xf numFmtId="0" fontId="0" fillId="4" borderId="0" xfId="0" applyFont="1" applyFill="1" applyProtection="1"/>
    <xf numFmtId="0" fontId="4" fillId="4" borderId="0" xfId="0" applyFont="1" applyFill="1" applyProtection="1"/>
    <xf numFmtId="0" fontId="0" fillId="4" borderId="0" xfId="0" applyNumberFormat="1" applyFont="1" applyFill="1" applyProtection="1"/>
    <xf numFmtId="0" fontId="6" fillId="4" borderId="0" xfId="0" applyNumberFormat="1" applyFont="1" applyFill="1" applyProtection="1"/>
    <xf numFmtId="0" fontId="0" fillId="4" borderId="0" xfId="0" applyNumberFormat="1" applyFont="1" applyFill="1" applyAlignment="1" applyProtection="1">
      <alignment vertical="top"/>
    </xf>
    <xf numFmtId="2" fontId="0" fillId="4" borderId="0" xfId="0" applyNumberFormat="1" applyFont="1" applyFill="1" applyProtection="1"/>
    <xf numFmtId="43" fontId="0" fillId="4" borderId="0" xfId="0" applyNumberFormat="1" applyFont="1" applyFill="1" applyProtection="1"/>
    <xf numFmtId="43" fontId="0" fillId="4" borderId="0" xfId="0" applyNumberFormat="1" applyFill="1" applyProtection="1"/>
    <xf numFmtId="43" fontId="6" fillId="4" borderId="0" xfId="0" applyNumberFormat="1" applyFont="1" applyFill="1" applyProtection="1"/>
    <xf numFmtId="0" fontId="6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Alignment="1" applyProtection="1">
      <alignment horizontal="center"/>
    </xf>
    <xf numFmtId="164" fontId="0" fillId="4" borderId="0" xfId="0" applyNumberFormat="1" applyFill="1" applyProtection="1"/>
    <xf numFmtId="43" fontId="0" fillId="4" borderId="0" xfId="0" applyNumberFormat="1" applyFill="1" applyAlignment="1" applyProtection="1">
      <alignment horizontal="center"/>
    </xf>
    <xf numFmtId="0" fontId="3" fillId="4" borderId="0" xfId="0" applyFont="1" applyFill="1" applyProtection="1"/>
    <xf numFmtId="8" fontId="0" fillId="2" borderId="0" xfId="0" applyNumberFormat="1" applyFill="1" applyAlignment="1" applyProtection="1">
      <alignment horizontal="center"/>
    </xf>
    <xf numFmtId="0" fontId="0" fillId="0" borderId="0" xfId="0" applyProtection="1"/>
    <xf numFmtId="0" fontId="0" fillId="4" borderId="0" xfId="0" applyFont="1" applyFill="1" applyProtection="1"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1" defaultTableStyle="TableStyleMedium2" defaultPivotStyle="PivotStyleLight16">
    <tableStyle name="Table Style 1" pivot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B13" sqref="B13"/>
    </sheetView>
  </sheetViews>
  <sheetFormatPr defaultRowHeight="14.5" x14ac:dyDescent="0.35"/>
  <cols>
    <col min="1" max="1" width="10.6328125" style="82" customWidth="1"/>
    <col min="2" max="2" width="10.90625" style="82" bestFit="1" customWidth="1"/>
    <col min="3" max="4" width="9.08984375" style="82"/>
    <col min="5" max="7" width="17.6328125" style="82" customWidth="1"/>
    <col min="8" max="8" width="9.08984375" style="82" customWidth="1"/>
    <col min="9" max="9" width="9.08984375" style="82"/>
  </cols>
  <sheetData>
    <row r="1" spans="1:11" ht="26" x14ac:dyDescent="0.6">
      <c r="A1" s="58" t="s">
        <v>0</v>
      </c>
      <c r="B1" s="59"/>
      <c r="C1" s="59"/>
      <c r="D1" s="59"/>
      <c r="E1" s="60"/>
      <c r="F1" s="60"/>
      <c r="G1" s="61"/>
      <c r="H1" s="62"/>
      <c r="I1" s="62"/>
    </row>
    <row r="2" spans="1:11" x14ac:dyDescent="0.35">
      <c r="A2" s="62"/>
      <c r="B2" s="62"/>
      <c r="C2" s="62"/>
      <c r="D2" s="62"/>
      <c r="E2" s="62"/>
      <c r="F2" s="62"/>
      <c r="G2" s="62"/>
      <c r="H2" s="62"/>
      <c r="I2" s="62"/>
    </row>
    <row r="3" spans="1:11" ht="23.5" x14ac:dyDescent="0.55000000000000004">
      <c r="A3" s="63" t="s">
        <v>1</v>
      </c>
      <c r="B3" s="64"/>
      <c r="C3" s="65"/>
      <c r="D3" s="62"/>
      <c r="E3" s="62"/>
      <c r="F3" s="62"/>
      <c r="G3" s="62"/>
      <c r="H3" s="62"/>
      <c r="I3" s="62"/>
    </row>
    <row r="4" spans="1:11" x14ac:dyDescent="0.35">
      <c r="A4" s="62"/>
      <c r="B4" s="62"/>
      <c r="C4" s="62"/>
      <c r="D4" s="66" t="s">
        <v>28</v>
      </c>
      <c r="E4" s="66"/>
      <c r="F4" s="66"/>
      <c r="G4" s="66"/>
      <c r="H4" s="67"/>
      <c r="I4" s="67"/>
    </row>
    <row r="5" spans="1:11" x14ac:dyDescent="0.35">
      <c r="A5" s="65" t="s">
        <v>2</v>
      </c>
      <c r="B5" s="48">
        <v>405</v>
      </c>
      <c r="C5" s="62"/>
      <c r="D5" s="66" t="s">
        <v>29</v>
      </c>
      <c r="E5" s="66"/>
      <c r="F5" s="66"/>
      <c r="G5" s="66"/>
      <c r="H5" s="67"/>
      <c r="I5" s="67"/>
    </row>
    <row r="6" spans="1:11" x14ac:dyDescent="0.35">
      <c r="A6" s="65" t="s">
        <v>3</v>
      </c>
      <c r="B6" s="49">
        <v>650</v>
      </c>
      <c r="C6" s="62"/>
      <c r="D6" s="66" t="s">
        <v>30</v>
      </c>
      <c r="E6" s="66"/>
      <c r="F6" s="66"/>
      <c r="G6" s="66"/>
      <c r="H6" s="67"/>
      <c r="I6" s="67"/>
    </row>
    <row r="7" spans="1:11" x14ac:dyDescent="0.35">
      <c r="A7" s="65" t="s">
        <v>4</v>
      </c>
      <c r="B7" s="49">
        <v>460</v>
      </c>
      <c r="C7" s="62"/>
      <c r="D7" s="66"/>
      <c r="E7" s="66"/>
      <c r="F7" s="66"/>
      <c r="G7" s="83"/>
      <c r="H7" s="62"/>
      <c r="I7" s="62"/>
    </row>
    <row r="8" spans="1:11" x14ac:dyDescent="0.35">
      <c r="A8" s="62"/>
      <c r="B8" s="68"/>
      <c r="C8" s="68"/>
      <c r="D8" s="68"/>
      <c r="E8" s="69" t="s">
        <v>18</v>
      </c>
      <c r="F8" s="68"/>
      <c r="G8" s="68"/>
      <c r="H8" s="68"/>
      <c r="I8" s="62"/>
    </row>
    <row r="9" spans="1:11" x14ac:dyDescent="0.35">
      <c r="A9" s="62"/>
      <c r="B9" s="68"/>
      <c r="C9" s="68"/>
      <c r="D9" s="68"/>
      <c r="E9" s="68"/>
      <c r="F9" s="68" t="s">
        <v>6</v>
      </c>
      <c r="G9" s="69" t="s">
        <v>5</v>
      </c>
      <c r="H9" s="69"/>
      <c r="I9" s="62"/>
    </row>
    <row r="10" spans="1:11" x14ac:dyDescent="0.35">
      <c r="A10" s="62"/>
      <c r="B10" s="68"/>
      <c r="C10" s="68"/>
      <c r="D10" s="68"/>
      <c r="E10" s="68" t="s">
        <v>8</v>
      </c>
      <c r="F10" s="70" t="s">
        <v>36</v>
      </c>
      <c r="G10" s="69" t="s">
        <v>7</v>
      </c>
      <c r="H10" s="69"/>
      <c r="I10" s="62"/>
    </row>
    <row r="11" spans="1:11" x14ac:dyDescent="0.35">
      <c r="A11" s="62"/>
      <c r="B11" s="68"/>
      <c r="C11" s="68"/>
      <c r="D11" s="68"/>
      <c r="E11" s="50">
        <v>6</v>
      </c>
      <c r="F11" s="54">
        <v>0.6</v>
      </c>
      <c r="G11" s="54">
        <f>(E11/F11)</f>
        <v>10</v>
      </c>
      <c r="H11" s="68"/>
      <c r="I11" s="62"/>
    </row>
    <row r="12" spans="1:11" x14ac:dyDescent="0.35">
      <c r="A12" s="62"/>
      <c r="B12" s="68" t="s">
        <v>9</v>
      </c>
      <c r="C12" s="68"/>
      <c r="D12" s="68"/>
      <c r="E12" s="68" t="s">
        <v>10</v>
      </c>
      <c r="F12" s="46" t="s">
        <v>37</v>
      </c>
      <c r="G12" s="55"/>
      <c r="H12" s="68"/>
      <c r="I12" s="62"/>
    </row>
    <row r="13" spans="1:11" x14ac:dyDescent="0.35">
      <c r="A13" s="62"/>
      <c r="B13" s="50">
        <v>3</v>
      </c>
      <c r="C13" s="68"/>
      <c r="D13" s="68"/>
      <c r="E13" s="50">
        <v>3</v>
      </c>
      <c r="F13" s="47">
        <v>0.46</v>
      </c>
      <c r="G13" s="54">
        <f>(E13/F13)</f>
        <v>6.5217391304347823</v>
      </c>
      <c r="H13" s="68"/>
      <c r="I13" s="62"/>
    </row>
    <row r="14" spans="1:11" x14ac:dyDescent="0.35">
      <c r="A14" s="62"/>
      <c r="B14" s="47" t="s">
        <v>11</v>
      </c>
      <c r="C14" s="68"/>
      <c r="D14" s="68"/>
      <c r="E14" s="54">
        <f>(G13)</f>
        <v>6.5217391304347823</v>
      </c>
      <c r="F14" s="47">
        <v>0.18</v>
      </c>
      <c r="G14" s="55">
        <f>(E14*F14)</f>
        <v>1.1739130434782608</v>
      </c>
      <c r="H14" s="68"/>
      <c r="I14" s="62"/>
    </row>
    <row r="15" spans="1:11" x14ac:dyDescent="0.35">
      <c r="A15" s="62"/>
      <c r="B15" s="68"/>
      <c r="C15" s="68"/>
      <c r="D15" s="68"/>
      <c r="E15" s="54" t="s">
        <v>12</v>
      </c>
      <c r="F15" s="46" t="s">
        <v>38</v>
      </c>
      <c r="G15" s="55"/>
      <c r="H15" s="68"/>
      <c r="I15" s="62"/>
      <c r="K15" s="1"/>
    </row>
    <row r="16" spans="1:11" x14ac:dyDescent="0.35">
      <c r="A16" s="62"/>
      <c r="B16" s="68"/>
      <c r="C16" s="68"/>
      <c r="D16" s="68"/>
      <c r="E16" s="54">
        <f>(B13-G14)</f>
        <v>1.8260869565217392</v>
      </c>
      <c r="F16" s="47">
        <v>0.46</v>
      </c>
      <c r="G16" s="54">
        <f>(E16/F16)</f>
        <v>3.9697542533081287</v>
      </c>
      <c r="H16" s="68"/>
      <c r="I16" s="62"/>
    </row>
    <row r="17" spans="1:10" x14ac:dyDescent="0.35">
      <c r="A17" s="62"/>
      <c r="B17" s="68"/>
      <c r="C17" s="68"/>
      <c r="D17" s="68"/>
      <c r="E17" s="71"/>
      <c r="F17" s="47"/>
      <c r="G17" s="55"/>
      <c r="H17" s="70"/>
      <c r="I17" s="62"/>
      <c r="J17" s="2"/>
    </row>
    <row r="18" spans="1:10" x14ac:dyDescent="0.35">
      <c r="A18" s="62"/>
      <c r="B18" s="67"/>
      <c r="C18" s="67"/>
      <c r="D18" s="66"/>
      <c r="E18" s="72"/>
      <c r="F18" s="66"/>
      <c r="G18" s="72"/>
      <c r="H18" s="66"/>
      <c r="I18" s="62"/>
    </row>
    <row r="19" spans="1:10" x14ac:dyDescent="0.35">
      <c r="A19" s="62"/>
      <c r="B19" s="62"/>
      <c r="C19" s="62"/>
      <c r="D19" s="62"/>
      <c r="E19" s="73"/>
      <c r="F19" s="62"/>
      <c r="G19" s="73"/>
      <c r="H19" s="62"/>
      <c r="I19" s="62"/>
    </row>
    <row r="20" spans="1:10" x14ac:dyDescent="0.35">
      <c r="A20" s="62"/>
      <c r="B20" s="62"/>
      <c r="C20" s="62"/>
      <c r="D20" s="62"/>
      <c r="E20" s="74" t="s">
        <v>24</v>
      </c>
      <c r="F20" s="62"/>
      <c r="G20" s="74" t="s">
        <v>5</v>
      </c>
      <c r="H20" s="75"/>
      <c r="I20" s="62"/>
    </row>
    <row r="21" spans="1:10" x14ac:dyDescent="0.35">
      <c r="A21" s="62"/>
      <c r="B21" s="62"/>
      <c r="C21" s="62"/>
      <c r="D21" s="62"/>
      <c r="E21" s="73"/>
      <c r="F21" s="62" t="s">
        <v>13</v>
      </c>
      <c r="G21" s="74" t="s">
        <v>7</v>
      </c>
      <c r="H21" s="75"/>
      <c r="I21" s="62"/>
    </row>
    <row r="22" spans="1:10" x14ac:dyDescent="0.35">
      <c r="A22" s="62"/>
      <c r="B22" s="62"/>
      <c r="C22" s="62"/>
      <c r="D22" s="62"/>
      <c r="E22" s="73" t="s">
        <v>14</v>
      </c>
      <c r="F22" s="76" t="s">
        <v>36</v>
      </c>
      <c r="G22" s="73"/>
      <c r="H22" s="62"/>
      <c r="I22" s="62"/>
    </row>
    <row r="23" spans="1:10" x14ac:dyDescent="0.35">
      <c r="A23" s="62"/>
      <c r="B23" s="62" t="s">
        <v>15</v>
      </c>
      <c r="C23" s="62"/>
      <c r="D23" s="62"/>
      <c r="E23" s="51">
        <v>17</v>
      </c>
      <c r="F23" s="77">
        <v>0.6</v>
      </c>
      <c r="G23" s="55">
        <f>(E23/F23)</f>
        <v>28.333333333333336</v>
      </c>
      <c r="H23" s="62"/>
      <c r="I23" s="62"/>
    </row>
    <row r="24" spans="1:10" x14ac:dyDescent="0.35">
      <c r="A24" s="62"/>
      <c r="B24" s="53">
        <v>10</v>
      </c>
      <c r="C24" s="62"/>
      <c r="D24" s="62"/>
      <c r="E24" s="78" t="s">
        <v>16</v>
      </c>
      <c r="F24" s="76" t="s">
        <v>37</v>
      </c>
      <c r="G24" s="73"/>
      <c r="H24" s="62"/>
      <c r="I24" s="62"/>
    </row>
    <row r="25" spans="1:10" x14ac:dyDescent="0.35">
      <c r="A25" s="62"/>
      <c r="B25" s="62"/>
      <c r="C25" s="62"/>
      <c r="D25" s="62"/>
      <c r="E25" s="52">
        <v>6</v>
      </c>
      <c r="F25" s="77">
        <v>0.46</v>
      </c>
      <c r="G25" s="56">
        <f>(E25/F25)</f>
        <v>13.043478260869565</v>
      </c>
      <c r="H25" s="62"/>
      <c r="I25" s="62"/>
    </row>
    <row r="26" spans="1:10" x14ac:dyDescent="0.35">
      <c r="A26" s="62"/>
      <c r="B26" s="62" t="s">
        <v>11</v>
      </c>
      <c r="C26" s="62"/>
      <c r="D26" s="62"/>
      <c r="E26" s="79">
        <f>(G25)</f>
        <v>13.043478260869565</v>
      </c>
      <c r="F26" s="77">
        <v>0.18</v>
      </c>
      <c r="G26" s="56">
        <f>(E26*F26)</f>
        <v>2.3478260869565215</v>
      </c>
      <c r="H26" s="62"/>
      <c r="I26" s="62"/>
    </row>
    <row r="27" spans="1:10" x14ac:dyDescent="0.35">
      <c r="A27" s="62"/>
      <c r="B27" s="62"/>
      <c r="C27" s="62"/>
      <c r="D27" s="62"/>
      <c r="E27" s="73" t="s">
        <v>17</v>
      </c>
      <c r="F27" s="76" t="s">
        <v>38</v>
      </c>
      <c r="G27" s="73"/>
      <c r="H27" s="62"/>
      <c r="I27" s="62"/>
    </row>
    <row r="28" spans="1:10" x14ac:dyDescent="0.35">
      <c r="A28" s="62"/>
      <c r="B28" s="62"/>
      <c r="C28" s="62"/>
      <c r="D28" s="62"/>
      <c r="E28" s="73">
        <f>(B24-G26)</f>
        <v>7.6521739130434785</v>
      </c>
      <c r="F28" s="77">
        <v>0.46</v>
      </c>
      <c r="G28" s="56">
        <f>(E28/F28)</f>
        <v>16.6351606805293</v>
      </c>
      <c r="H28" s="62"/>
      <c r="I28" s="62"/>
    </row>
    <row r="29" spans="1:10" x14ac:dyDescent="0.35">
      <c r="A29" s="65"/>
      <c r="B29" s="65"/>
      <c r="C29" s="65"/>
      <c r="D29" s="65"/>
      <c r="E29" s="65"/>
      <c r="F29" s="65"/>
      <c r="G29" s="65"/>
      <c r="H29" s="65"/>
      <c r="I29" s="65"/>
    </row>
    <row r="30" spans="1:10" ht="18.5" x14ac:dyDescent="0.45">
      <c r="A30" s="80" t="s">
        <v>18</v>
      </c>
      <c r="B30" s="80"/>
      <c r="C30" s="62"/>
      <c r="D30" s="62"/>
      <c r="E30" s="62"/>
      <c r="F30" s="62"/>
      <c r="G30" s="62"/>
      <c r="H30" s="62"/>
      <c r="I30" s="62"/>
    </row>
    <row r="31" spans="1:10" x14ac:dyDescent="0.35">
      <c r="A31" s="62"/>
      <c r="B31" s="62"/>
      <c r="C31" s="62"/>
      <c r="D31" s="62"/>
      <c r="E31" s="62" t="s">
        <v>33</v>
      </c>
      <c r="F31" s="62" t="s">
        <v>19</v>
      </c>
      <c r="G31" s="75" t="s">
        <v>20</v>
      </c>
      <c r="H31" s="62"/>
      <c r="I31" s="62"/>
    </row>
    <row r="32" spans="1:10" x14ac:dyDescent="0.35">
      <c r="A32" s="62"/>
      <c r="B32" s="62"/>
      <c r="C32" s="62"/>
      <c r="D32" s="62"/>
      <c r="E32" s="77">
        <f>(B5/2000)</f>
        <v>0.20250000000000001</v>
      </c>
      <c r="F32" s="56">
        <f>(G11)</f>
        <v>10</v>
      </c>
      <c r="G32" s="57">
        <f>(E32*F32)</f>
        <v>2.0250000000000004</v>
      </c>
      <c r="H32" s="62"/>
      <c r="I32" s="62"/>
    </row>
    <row r="33" spans="1:9" x14ac:dyDescent="0.35">
      <c r="A33" s="62"/>
      <c r="B33" s="62"/>
      <c r="C33" s="62"/>
      <c r="D33" s="62"/>
      <c r="E33" s="62" t="s">
        <v>34</v>
      </c>
      <c r="F33" s="62" t="s">
        <v>21</v>
      </c>
      <c r="G33" s="62"/>
      <c r="H33" s="62"/>
      <c r="I33" s="62"/>
    </row>
    <row r="34" spans="1:9" x14ac:dyDescent="0.35">
      <c r="A34" s="62"/>
      <c r="B34" s="62"/>
      <c r="C34" s="62"/>
      <c r="D34" s="62"/>
      <c r="E34" s="77">
        <f>(B6/2000)</f>
        <v>0.32500000000000001</v>
      </c>
      <c r="F34" s="56">
        <f>(G13)</f>
        <v>6.5217391304347823</v>
      </c>
      <c r="G34" s="57">
        <f>(E34*F34)</f>
        <v>2.1195652173913042</v>
      </c>
      <c r="H34" s="62"/>
      <c r="I34" s="62"/>
    </row>
    <row r="35" spans="1:9" x14ac:dyDescent="0.35">
      <c r="A35" s="62"/>
      <c r="B35" s="62"/>
      <c r="C35" s="62"/>
      <c r="D35" s="62"/>
      <c r="E35" s="62" t="s">
        <v>35</v>
      </c>
      <c r="F35" s="62" t="s">
        <v>22</v>
      </c>
      <c r="G35" s="62"/>
      <c r="H35" s="62"/>
      <c r="I35" s="62"/>
    </row>
    <row r="36" spans="1:9" x14ac:dyDescent="0.35">
      <c r="A36" s="62"/>
      <c r="B36" s="62"/>
      <c r="C36" s="62"/>
      <c r="D36" s="62"/>
      <c r="E36" s="77">
        <f>(B7/2000)</f>
        <v>0.23</v>
      </c>
      <c r="F36" s="56">
        <f>(G16)</f>
        <v>3.9697542533081287</v>
      </c>
      <c r="G36" s="57">
        <f>(E36*F36)</f>
        <v>0.91304347826086962</v>
      </c>
      <c r="H36" s="62"/>
      <c r="I36" s="62"/>
    </row>
    <row r="37" spans="1:9" x14ac:dyDescent="0.35">
      <c r="A37" s="62"/>
      <c r="B37" s="62"/>
      <c r="C37" s="62"/>
      <c r="D37" s="62"/>
      <c r="E37" s="62"/>
      <c r="F37" s="62"/>
      <c r="G37" s="65"/>
      <c r="H37" s="62"/>
      <c r="I37" s="62"/>
    </row>
    <row r="38" spans="1:9" x14ac:dyDescent="0.35">
      <c r="A38" s="62" t="s">
        <v>23</v>
      </c>
      <c r="B38" s="62"/>
      <c r="C38" s="62"/>
      <c r="D38" s="62"/>
      <c r="E38" s="62"/>
      <c r="F38" s="62"/>
      <c r="G38" s="81">
        <f>(G32+G34+G36)</f>
        <v>5.0576086956521742</v>
      </c>
      <c r="H38" s="62"/>
      <c r="I38" s="62"/>
    </row>
    <row r="39" spans="1:9" x14ac:dyDescent="0.35">
      <c r="A39" s="62" t="s">
        <v>45</v>
      </c>
      <c r="B39" s="62"/>
      <c r="C39" s="62"/>
      <c r="D39" s="62"/>
      <c r="E39" s="62"/>
      <c r="F39" s="62"/>
      <c r="G39" s="81">
        <f>(G38*27)</f>
        <v>136.5554347826087</v>
      </c>
      <c r="H39" s="62"/>
      <c r="I39" s="62"/>
    </row>
    <row r="40" spans="1:9" x14ac:dyDescent="0.35">
      <c r="A40" s="62"/>
      <c r="B40" s="62"/>
      <c r="C40" s="62"/>
      <c r="D40" s="62"/>
      <c r="E40" s="62"/>
      <c r="F40" s="62"/>
      <c r="G40" s="62"/>
      <c r="H40" s="62"/>
      <c r="I40" s="62"/>
    </row>
    <row r="41" spans="1:9" ht="18.5" x14ac:dyDescent="0.45">
      <c r="A41" s="80" t="s">
        <v>24</v>
      </c>
      <c r="B41" s="80"/>
      <c r="C41" s="62"/>
      <c r="D41" s="62"/>
      <c r="E41" s="62"/>
      <c r="F41" s="62"/>
      <c r="G41" s="62"/>
      <c r="H41" s="62"/>
      <c r="I41" s="62"/>
    </row>
    <row r="42" spans="1:9" x14ac:dyDescent="0.35">
      <c r="A42" s="62"/>
      <c r="B42" s="62"/>
      <c r="C42" s="62"/>
      <c r="D42" s="62"/>
      <c r="E42" s="62" t="s">
        <v>33</v>
      </c>
      <c r="F42" s="62" t="s">
        <v>19</v>
      </c>
      <c r="G42" s="75" t="s">
        <v>20</v>
      </c>
      <c r="H42" s="62"/>
      <c r="I42" s="62"/>
    </row>
    <row r="43" spans="1:9" x14ac:dyDescent="0.35">
      <c r="A43" s="62"/>
      <c r="B43" s="62"/>
      <c r="C43" s="62"/>
      <c r="D43" s="62"/>
      <c r="E43" s="77">
        <f>(B5/2000)</f>
        <v>0.20250000000000001</v>
      </c>
      <c r="F43" s="56">
        <f>(G23)</f>
        <v>28.333333333333336</v>
      </c>
      <c r="G43" s="57">
        <f>(E43*F43)</f>
        <v>5.7375000000000007</v>
      </c>
      <c r="H43" s="62"/>
      <c r="I43" s="62"/>
    </row>
    <row r="44" spans="1:9" x14ac:dyDescent="0.35">
      <c r="A44" s="62"/>
      <c r="B44" s="62"/>
      <c r="C44" s="62"/>
      <c r="D44" s="62"/>
      <c r="E44" s="62" t="s">
        <v>34</v>
      </c>
      <c r="F44" s="62" t="s">
        <v>21</v>
      </c>
      <c r="G44" s="62"/>
      <c r="H44" s="62"/>
      <c r="I44" s="62"/>
    </row>
    <row r="45" spans="1:9" x14ac:dyDescent="0.35">
      <c r="A45" s="62"/>
      <c r="B45" s="62"/>
      <c r="C45" s="62"/>
      <c r="D45" s="62"/>
      <c r="E45" s="77">
        <f>(B6/2000)</f>
        <v>0.32500000000000001</v>
      </c>
      <c r="F45" s="56">
        <f>(G25)</f>
        <v>13.043478260869565</v>
      </c>
      <c r="G45" s="57">
        <f>(E45*F45)</f>
        <v>4.2391304347826084</v>
      </c>
      <c r="H45" s="62"/>
      <c r="I45" s="62"/>
    </row>
    <row r="46" spans="1:9" x14ac:dyDescent="0.35">
      <c r="A46" s="62"/>
      <c r="B46" s="62"/>
      <c r="C46" s="62"/>
      <c r="D46" s="62"/>
      <c r="E46" s="62" t="s">
        <v>35</v>
      </c>
      <c r="F46" s="62" t="s">
        <v>22</v>
      </c>
      <c r="G46" s="62"/>
      <c r="H46" s="62"/>
      <c r="I46" s="62"/>
    </row>
    <row r="47" spans="1:9" x14ac:dyDescent="0.35">
      <c r="A47" s="62"/>
      <c r="B47" s="62"/>
      <c r="C47" s="62"/>
      <c r="D47" s="62"/>
      <c r="E47" s="77">
        <f>(B7/2000)</f>
        <v>0.23</v>
      </c>
      <c r="F47" s="56">
        <f>(G28)</f>
        <v>16.6351606805293</v>
      </c>
      <c r="G47" s="57">
        <f>(E47*F47)</f>
        <v>3.8260869565217392</v>
      </c>
      <c r="H47" s="62"/>
      <c r="I47" s="62"/>
    </row>
    <row r="48" spans="1:9" x14ac:dyDescent="0.35">
      <c r="A48" s="62"/>
      <c r="B48" s="62"/>
      <c r="C48" s="62"/>
      <c r="D48" s="62"/>
      <c r="E48" s="62"/>
      <c r="F48" s="62"/>
      <c r="G48" s="62"/>
      <c r="H48" s="62"/>
      <c r="I48" s="62"/>
    </row>
    <row r="49" spans="1:9" x14ac:dyDescent="0.35">
      <c r="A49" s="62" t="s">
        <v>25</v>
      </c>
      <c r="B49" s="62"/>
      <c r="C49" s="62"/>
      <c r="D49" s="62"/>
      <c r="E49" s="62"/>
      <c r="F49" s="62"/>
      <c r="G49" s="81">
        <f>(G43+G45+G47)</f>
        <v>13.802717391304348</v>
      </c>
      <c r="H49" s="62"/>
      <c r="I49" s="62"/>
    </row>
    <row r="50" spans="1:9" x14ac:dyDescent="0.35">
      <c r="A50" s="62" t="s">
        <v>43</v>
      </c>
      <c r="B50" s="62"/>
      <c r="C50" s="62"/>
      <c r="D50" s="62"/>
      <c r="E50" s="62"/>
      <c r="F50" s="62"/>
      <c r="G50" s="81">
        <f>(G49*11.68)</f>
        <v>161.2157391304348</v>
      </c>
      <c r="H50" s="62"/>
      <c r="I50" s="62"/>
    </row>
    <row r="51" spans="1:9" x14ac:dyDescent="0.35">
      <c r="A51" s="62"/>
      <c r="B51" s="62"/>
      <c r="C51" s="62"/>
      <c r="D51" s="62"/>
      <c r="E51" s="62"/>
      <c r="F51" s="62"/>
      <c r="G51" s="62"/>
      <c r="H51" s="62"/>
      <c r="I51" s="62"/>
    </row>
    <row r="52" spans="1:9" x14ac:dyDescent="0.35">
      <c r="A52" s="62" t="s">
        <v>44</v>
      </c>
      <c r="B52" s="62"/>
      <c r="C52" s="62"/>
      <c r="D52" s="62"/>
      <c r="E52" s="62"/>
      <c r="F52" s="62"/>
      <c r="G52" s="62"/>
      <c r="H52" s="62"/>
      <c r="I52" s="62"/>
    </row>
    <row r="53" spans="1:9" x14ac:dyDescent="0.35">
      <c r="A53" s="62" t="s">
        <v>40</v>
      </c>
      <c r="B53" s="62"/>
      <c r="C53" s="62"/>
      <c r="D53" s="62"/>
      <c r="E53" s="62"/>
      <c r="F53" s="62"/>
      <c r="G53" s="62"/>
      <c r="H53" s="62"/>
      <c r="I53" s="62"/>
    </row>
    <row r="54" spans="1:9" x14ac:dyDescent="0.35">
      <c r="A54" s="62" t="s">
        <v>26</v>
      </c>
      <c r="B54" s="62"/>
      <c r="C54" s="62"/>
      <c r="D54" s="62"/>
      <c r="E54" s="62"/>
      <c r="F54" s="62"/>
      <c r="G54" s="62"/>
      <c r="H54" s="62"/>
      <c r="I54" s="62"/>
    </row>
    <row r="55" spans="1:9" x14ac:dyDescent="0.35">
      <c r="A55" s="62" t="s">
        <v>41</v>
      </c>
      <c r="B55" s="62"/>
      <c r="C55" s="62"/>
      <c r="D55" s="62"/>
      <c r="E55" s="62"/>
      <c r="F55" s="62"/>
      <c r="G55" s="62"/>
      <c r="H55" s="62"/>
      <c r="I55" s="62"/>
    </row>
    <row r="56" spans="1:9" x14ac:dyDescent="0.35">
      <c r="A56" s="62" t="s">
        <v>42</v>
      </c>
      <c r="B56" s="62"/>
      <c r="C56" s="62"/>
      <c r="D56" s="62"/>
      <c r="E56" s="62"/>
      <c r="F56" s="62"/>
      <c r="G56" s="62"/>
      <c r="H56" s="62"/>
      <c r="I56" s="62"/>
    </row>
    <row r="57" spans="1:9" x14ac:dyDescent="0.35">
      <c r="A57" s="62" t="s">
        <v>39</v>
      </c>
      <c r="B57" s="62"/>
      <c r="C57" s="62"/>
      <c r="D57" s="62"/>
      <c r="E57" s="62"/>
      <c r="F57" s="62"/>
      <c r="G57" s="62"/>
      <c r="H57" s="62"/>
      <c r="I57" s="62"/>
    </row>
    <row r="58" spans="1:9" x14ac:dyDescent="0.35">
      <c r="A58" s="62" t="s">
        <v>31</v>
      </c>
      <c r="B58" s="62"/>
      <c r="C58" s="62"/>
      <c r="D58" s="62"/>
      <c r="E58" s="62"/>
      <c r="F58" s="62"/>
      <c r="G58" s="62"/>
      <c r="H58" s="62"/>
      <c r="I58" s="62"/>
    </row>
    <row r="59" spans="1:9" x14ac:dyDescent="0.35">
      <c r="A59" s="62" t="s">
        <v>32</v>
      </c>
      <c r="B59" s="62"/>
      <c r="C59" s="62"/>
      <c r="D59" s="62"/>
      <c r="E59" s="62"/>
      <c r="F59" s="62"/>
      <c r="G59" s="62"/>
      <c r="H59" s="62"/>
      <c r="I59" s="62"/>
    </row>
    <row r="60" spans="1:9" x14ac:dyDescent="0.35">
      <c r="A60" s="62"/>
      <c r="B60" s="62"/>
      <c r="C60" s="62"/>
      <c r="D60" s="62"/>
      <c r="E60" s="62"/>
      <c r="F60" s="62"/>
      <c r="G60" s="62"/>
      <c r="H60" s="62"/>
      <c r="I60" s="62"/>
    </row>
    <row r="61" spans="1:9" x14ac:dyDescent="0.35">
      <c r="A61" s="62"/>
      <c r="B61" s="62"/>
      <c r="C61" s="62"/>
      <c r="D61" s="62"/>
      <c r="E61" s="62"/>
      <c r="F61" s="62"/>
      <c r="G61" s="62"/>
      <c r="H61" s="62"/>
      <c r="I61" s="62"/>
    </row>
    <row r="62" spans="1:9" x14ac:dyDescent="0.35">
      <c r="A62" s="62" t="s">
        <v>27</v>
      </c>
      <c r="B62" s="62"/>
      <c r="C62" s="62"/>
      <c r="D62" s="62"/>
      <c r="E62" s="62"/>
      <c r="F62" s="62"/>
      <c r="G62" s="62"/>
      <c r="H62" s="62"/>
      <c r="I62" s="62"/>
    </row>
    <row r="63" spans="1:9" x14ac:dyDescent="0.35">
      <c r="A63" s="62"/>
      <c r="B63" s="62"/>
      <c r="C63" s="62"/>
      <c r="D63" s="62"/>
      <c r="E63" s="62"/>
      <c r="F63" s="62"/>
      <c r="G63" s="62"/>
      <c r="H63" s="62"/>
      <c r="I63" s="62"/>
    </row>
  </sheetData>
  <sheetProtection password="CA6B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I63"/>
    </sheetView>
  </sheetViews>
  <sheetFormatPr defaultRowHeight="14.5" x14ac:dyDescent="0.35"/>
  <sheetData>
    <row r="1" spans="1:9" ht="26" x14ac:dyDescent="0.6">
      <c r="A1" s="3"/>
      <c r="B1" s="4"/>
      <c r="C1" s="4"/>
      <c r="D1" s="4"/>
      <c r="E1" s="5"/>
      <c r="F1" s="5"/>
      <c r="G1" s="6"/>
      <c r="H1" s="7"/>
      <c r="I1" s="7"/>
    </row>
    <row r="2" spans="1:9" x14ac:dyDescent="0.35">
      <c r="A2" s="7"/>
      <c r="B2" s="7"/>
      <c r="C2" s="7"/>
      <c r="D2" s="7"/>
      <c r="E2" s="7"/>
      <c r="F2" s="7"/>
      <c r="G2" s="7"/>
      <c r="H2" s="7"/>
      <c r="I2" s="7"/>
    </row>
    <row r="3" spans="1:9" ht="23.5" x14ac:dyDescent="0.55000000000000004">
      <c r="A3" s="8"/>
      <c r="B3" s="9"/>
      <c r="C3" s="10"/>
      <c r="D3" s="7"/>
      <c r="E3" s="7"/>
      <c r="F3" s="7"/>
      <c r="G3" s="7"/>
      <c r="H3" s="7"/>
      <c r="I3" s="7"/>
    </row>
    <row r="4" spans="1:9" x14ac:dyDescent="0.35">
      <c r="A4" s="7"/>
      <c r="B4" s="7"/>
      <c r="C4" s="7"/>
      <c r="D4" s="11"/>
      <c r="E4" s="11"/>
      <c r="F4" s="11"/>
      <c r="G4" s="11"/>
      <c r="H4" s="12"/>
      <c r="I4" s="12"/>
    </row>
    <row r="5" spans="1:9" x14ac:dyDescent="0.35">
      <c r="A5" s="10"/>
      <c r="B5" s="13"/>
      <c r="C5" s="7"/>
      <c r="D5" s="11"/>
      <c r="E5" s="11"/>
      <c r="F5" s="11"/>
      <c r="G5" s="11"/>
      <c r="H5" s="12"/>
      <c r="I5" s="12"/>
    </row>
    <row r="6" spans="1:9" x14ac:dyDescent="0.35">
      <c r="A6" s="10"/>
      <c r="B6" s="14"/>
      <c r="C6" s="7"/>
      <c r="D6" s="11"/>
      <c r="E6" s="11"/>
      <c r="F6" s="11"/>
      <c r="G6" s="11"/>
      <c r="H6" s="12"/>
      <c r="I6" s="12"/>
    </row>
    <row r="7" spans="1:9" x14ac:dyDescent="0.35">
      <c r="A7" s="10"/>
      <c r="B7" s="14"/>
      <c r="C7" s="7"/>
      <c r="D7" s="11"/>
      <c r="E7" s="11"/>
      <c r="F7" s="11"/>
      <c r="G7" s="11"/>
      <c r="H7" s="7"/>
      <c r="I7" s="7"/>
    </row>
    <row r="8" spans="1:9" x14ac:dyDescent="0.35">
      <c r="A8" s="7"/>
      <c r="B8" s="15"/>
      <c r="C8" s="15"/>
      <c r="D8" s="15"/>
      <c r="E8" s="15"/>
      <c r="F8" s="15"/>
      <c r="G8" s="15"/>
      <c r="H8" s="15"/>
      <c r="I8" s="7"/>
    </row>
    <row r="9" spans="1:9" x14ac:dyDescent="0.35">
      <c r="A9" s="7"/>
      <c r="B9" s="15"/>
      <c r="C9" s="15"/>
      <c r="D9" s="15"/>
      <c r="E9" s="15"/>
      <c r="F9" s="15"/>
      <c r="G9" s="16"/>
      <c r="H9" s="16"/>
      <c r="I9" s="7"/>
    </row>
    <row r="10" spans="1:9" x14ac:dyDescent="0.35">
      <c r="A10" s="7"/>
      <c r="B10" s="15"/>
      <c r="C10" s="15"/>
      <c r="D10" s="15"/>
      <c r="E10" s="17"/>
      <c r="F10" s="18"/>
      <c r="G10" s="16"/>
      <c r="H10" s="16"/>
      <c r="I10" s="7"/>
    </row>
    <row r="11" spans="1:9" x14ac:dyDescent="0.35">
      <c r="A11" s="7"/>
      <c r="B11" s="15"/>
      <c r="C11" s="15"/>
      <c r="D11" s="15"/>
      <c r="E11" s="19"/>
      <c r="F11" s="20"/>
      <c r="G11" s="21"/>
      <c r="H11" s="15"/>
      <c r="I11" s="7"/>
    </row>
    <row r="12" spans="1:9" x14ac:dyDescent="0.35">
      <c r="A12" s="7"/>
      <c r="B12" s="15"/>
      <c r="C12" s="15"/>
      <c r="D12" s="15"/>
      <c r="E12" s="15"/>
      <c r="F12" s="22"/>
      <c r="G12" s="23"/>
      <c r="H12" s="15"/>
      <c r="I12" s="7"/>
    </row>
    <row r="13" spans="1:9" x14ac:dyDescent="0.35">
      <c r="A13" s="7"/>
      <c r="B13" s="19"/>
      <c r="C13" s="15"/>
      <c r="D13" s="15"/>
      <c r="E13" s="19"/>
      <c r="F13" s="24"/>
      <c r="G13" s="21"/>
      <c r="H13" s="15"/>
      <c r="I13" s="7"/>
    </row>
    <row r="14" spans="1:9" x14ac:dyDescent="0.35">
      <c r="A14" s="7"/>
      <c r="B14" s="19"/>
      <c r="C14" s="15"/>
      <c r="D14" s="15"/>
      <c r="E14" s="19"/>
      <c r="F14" s="25"/>
      <c r="G14" s="23"/>
      <c r="H14" s="15"/>
      <c r="I14" s="7"/>
    </row>
    <row r="15" spans="1:9" x14ac:dyDescent="0.35">
      <c r="A15" s="7"/>
      <c r="B15" s="26"/>
      <c r="C15" s="15"/>
      <c r="D15" s="15"/>
      <c r="E15" s="20"/>
      <c r="F15" s="25"/>
      <c r="G15" s="23"/>
      <c r="H15" s="15"/>
      <c r="I15" s="7"/>
    </row>
    <row r="16" spans="1:9" x14ac:dyDescent="0.35">
      <c r="A16" s="7"/>
      <c r="B16" s="15"/>
      <c r="C16" s="15"/>
      <c r="D16" s="15"/>
      <c r="E16" s="19"/>
      <c r="F16" s="27"/>
      <c r="G16" s="17"/>
      <c r="H16" s="15"/>
      <c r="I16" s="7"/>
    </row>
    <row r="17" spans="1:9" x14ac:dyDescent="0.35">
      <c r="A17" s="7"/>
      <c r="B17" s="15"/>
      <c r="C17" s="15"/>
      <c r="D17" s="15"/>
      <c r="E17" s="28"/>
      <c r="F17" s="24"/>
      <c r="G17" s="23"/>
      <c r="H17" s="18"/>
      <c r="I17" s="7"/>
    </row>
    <row r="18" spans="1:9" x14ac:dyDescent="0.35">
      <c r="A18" s="7"/>
      <c r="B18" s="12"/>
      <c r="C18" s="12"/>
      <c r="D18" s="11"/>
      <c r="E18" s="29"/>
      <c r="F18" s="11"/>
      <c r="G18" s="29"/>
      <c r="H18" s="11"/>
      <c r="I18" s="7"/>
    </row>
    <row r="19" spans="1:9" x14ac:dyDescent="0.35">
      <c r="A19" s="7"/>
      <c r="B19" s="7"/>
      <c r="C19" s="7"/>
      <c r="D19" s="7"/>
      <c r="E19" s="30"/>
      <c r="F19" s="7"/>
      <c r="G19" s="30"/>
      <c r="H19" s="7"/>
      <c r="I19" s="7"/>
    </row>
    <row r="20" spans="1:9" x14ac:dyDescent="0.35">
      <c r="A20" s="7"/>
      <c r="B20" s="7"/>
      <c r="C20" s="7"/>
      <c r="D20" s="7"/>
      <c r="E20" s="30"/>
      <c r="F20" s="7"/>
      <c r="G20" s="31"/>
      <c r="H20" s="32"/>
      <c r="I20" s="7"/>
    </row>
    <row r="21" spans="1:9" x14ac:dyDescent="0.35">
      <c r="A21" s="7"/>
      <c r="B21" s="7"/>
      <c r="C21" s="7"/>
      <c r="D21" s="7"/>
      <c r="E21" s="30"/>
      <c r="F21" s="7"/>
      <c r="G21" s="31"/>
      <c r="H21" s="32"/>
      <c r="I21" s="7"/>
    </row>
    <row r="22" spans="1:9" x14ac:dyDescent="0.35">
      <c r="A22" s="7"/>
      <c r="B22" s="7"/>
      <c r="C22" s="7"/>
      <c r="D22" s="7"/>
      <c r="E22" s="30"/>
      <c r="F22" s="33"/>
      <c r="G22" s="30"/>
      <c r="H22" s="7"/>
      <c r="I22" s="7"/>
    </row>
    <row r="23" spans="1:9" x14ac:dyDescent="0.35">
      <c r="A23" s="7"/>
      <c r="B23" s="7"/>
      <c r="C23" s="7"/>
      <c r="D23" s="7"/>
      <c r="E23" s="34"/>
      <c r="F23" s="35"/>
      <c r="G23" s="23"/>
      <c r="H23" s="7"/>
      <c r="I23" s="7"/>
    </row>
    <row r="24" spans="1:9" x14ac:dyDescent="0.35">
      <c r="A24" s="7"/>
      <c r="B24" s="35"/>
      <c r="C24" s="7"/>
      <c r="D24" s="7"/>
      <c r="E24" s="36"/>
      <c r="F24" s="33"/>
      <c r="G24" s="37"/>
      <c r="H24" s="7"/>
      <c r="I24" s="7"/>
    </row>
    <row r="25" spans="1:9" x14ac:dyDescent="0.35">
      <c r="A25" s="7"/>
      <c r="B25" s="7"/>
      <c r="C25" s="7"/>
      <c r="D25" s="7"/>
      <c r="E25" s="38"/>
      <c r="F25" s="35"/>
      <c r="G25" s="39"/>
      <c r="H25" s="7"/>
      <c r="I25" s="7"/>
    </row>
    <row r="26" spans="1:9" x14ac:dyDescent="0.35">
      <c r="A26" s="7"/>
      <c r="B26" s="7"/>
      <c r="C26" s="7"/>
      <c r="D26" s="7"/>
      <c r="E26" s="40"/>
      <c r="F26" s="35"/>
      <c r="G26" s="39"/>
      <c r="H26" s="7"/>
      <c r="I26" s="7"/>
    </row>
    <row r="27" spans="1:9" x14ac:dyDescent="0.35">
      <c r="A27" s="7"/>
      <c r="B27" s="7"/>
      <c r="C27" s="7"/>
      <c r="D27" s="7"/>
      <c r="E27" s="30"/>
      <c r="F27" s="33"/>
      <c r="G27" s="37"/>
      <c r="H27" s="7"/>
      <c r="I27" s="7"/>
    </row>
    <row r="28" spans="1:9" x14ac:dyDescent="0.35">
      <c r="A28" s="7"/>
      <c r="B28" s="7"/>
      <c r="C28" s="7"/>
      <c r="D28" s="7"/>
      <c r="E28" s="30"/>
      <c r="F28" s="35"/>
      <c r="G28" s="39"/>
      <c r="H28" s="7"/>
      <c r="I28" s="7"/>
    </row>
    <row r="29" spans="1:9" x14ac:dyDescent="0.3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8.5" x14ac:dyDescent="0.45">
      <c r="A30" s="41"/>
      <c r="B30" s="41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32"/>
      <c r="H31" s="7"/>
      <c r="I31" s="7"/>
    </row>
    <row r="32" spans="1:9" x14ac:dyDescent="0.35">
      <c r="A32" s="7"/>
      <c r="B32" s="7"/>
      <c r="C32" s="7"/>
      <c r="D32" s="7"/>
      <c r="E32" s="35"/>
      <c r="F32" s="42"/>
      <c r="G32" s="43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44"/>
      <c r="H33" s="7"/>
      <c r="I33" s="7"/>
    </row>
    <row r="34" spans="1:9" x14ac:dyDescent="0.35">
      <c r="A34" s="7"/>
      <c r="B34" s="7"/>
      <c r="C34" s="7"/>
      <c r="D34" s="7"/>
      <c r="E34" s="35"/>
      <c r="F34" s="42"/>
      <c r="G34" s="43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44"/>
      <c r="H35" s="7"/>
      <c r="I35" s="7"/>
    </row>
    <row r="36" spans="1:9" x14ac:dyDescent="0.35">
      <c r="A36" s="7"/>
      <c r="B36" s="7"/>
      <c r="C36" s="7"/>
      <c r="D36" s="7"/>
      <c r="E36" s="35"/>
      <c r="F36" s="42"/>
      <c r="G36" s="43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10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45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45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ht="18.5" x14ac:dyDescent="0.45">
      <c r="A41" s="41"/>
      <c r="B41" s="41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32"/>
      <c r="H42" s="7"/>
      <c r="I42" s="7"/>
    </row>
    <row r="43" spans="1:9" x14ac:dyDescent="0.35">
      <c r="A43" s="7"/>
      <c r="B43" s="7"/>
      <c r="C43" s="7"/>
      <c r="D43" s="7"/>
      <c r="E43" s="35"/>
      <c r="F43" s="42"/>
      <c r="G43" s="43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44"/>
      <c r="H44" s="7"/>
      <c r="I44" s="7"/>
    </row>
    <row r="45" spans="1:9" x14ac:dyDescent="0.35">
      <c r="A45" s="7"/>
      <c r="B45" s="7"/>
      <c r="C45" s="7"/>
      <c r="D45" s="7"/>
      <c r="E45" s="35"/>
      <c r="F45" s="42"/>
      <c r="G45" s="43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44"/>
      <c r="H46" s="7"/>
      <c r="I46" s="7"/>
    </row>
    <row r="47" spans="1:9" x14ac:dyDescent="0.35">
      <c r="A47" s="7"/>
      <c r="B47" s="7"/>
      <c r="C47" s="7"/>
      <c r="D47" s="7"/>
      <c r="E47" s="35"/>
      <c r="F47" s="42"/>
      <c r="G47" s="43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45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45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3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35">
      <c r="A63" s="7"/>
      <c r="B63" s="7"/>
      <c r="C63" s="7"/>
      <c r="D63" s="7"/>
      <c r="E63" s="7"/>
      <c r="F63" s="7"/>
      <c r="G63" s="7"/>
      <c r="H63" s="7"/>
      <c r="I6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Halopka, Richard</dc:creator>
  <cp:lastModifiedBy>Trisha Wagner</cp:lastModifiedBy>
  <dcterms:created xsi:type="dcterms:W3CDTF">2013-07-30T14:40:38Z</dcterms:created>
  <dcterms:modified xsi:type="dcterms:W3CDTF">2021-04-23T13:47:16Z</dcterms:modified>
</cp:coreProperties>
</file>